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/>
  </bookViews>
  <sheets>
    <sheet name="Показатели (индикаторы)" sheetId="3" r:id="rId1"/>
    <sheet name="Методика расчета показателей" sheetId="4" r:id="rId2"/>
    <sheet name="Общий свод" sheetId="1" r:id="rId3"/>
    <sheet name="2026г.  " sheetId="10" state="hidden" r:id="rId4"/>
  </sheets>
  <definedNames>
    <definedName name="_xlnm.Print_Titles" localSheetId="3">'2026г.  '!$6:$8</definedName>
    <definedName name="_xlnm.Print_Titles" localSheetId="1">'Методика расчета показателей'!$5:$5</definedName>
    <definedName name="_xlnm.Print_Titles" localSheetId="2">'Общий свод'!$6:$8</definedName>
    <definedName name="_xlnm.Print_Titles" localSheetId="0">'Показатели (индикаторы)'!$6:$8</definedName>
    <definedName name="_xlnm.Print_Area" localSheetId="3">'2026г.  '!$A$1:$G$45</definedName>
    <definedName name="_xlnm.Print_Area" localSheetId="2">'Общий свод'!$A$1:$M$71</definedName>
    <definedName name="_xlnm.Print_Area" localSheetId="0">'Показатели (индикаторы)'!$A$1:$L$26</definedName>
  </definedNames>
  <calcPr calcId="145621"/>
</workbook>
</file>

<file path=xl/calcChain.xml><?xml version="1.0" encoding="utf-8"?>
<calcChain xmlns="http://schemas.openxmlformats.org/spreadsheetml/2006/main">
  <c r="G10" i="10" l="1"/>
  <c r="F10" i="10"/>
  <c r="G13" i="10" l="1"/>
  <c r="F13" i="10"/>
  <c r="F16" i="10"/>
  <c r="G16" i="10"/>
  <c r="G16" i="1"/>
  <c r="H16" i="1"/>
  <c r="K16" i="1"/>
  <c r="F17" i="1"/>
  <c r="G17" i="1"/>
  <c r="H17" i="1"/>
  <c r="I17" i="1"/>
  <c r="J17" i="1"/>
  <c r="K17" i="1"/>
  <c r="E18" i="1"/>
  <c r="F18" i="1"/>
  <c r="G18" i="1"/>
  <c r="H18" i="1"/>
  <c r="I18" i="1"/>
  <c r="J18" i="1"/>
  <c r="K18" i="1"/>
  <c r="L16" i="1"/>
  <c r="L17" i="1"/>
  <c r="L18" i="1"/>
  <c r="E27" i="1"/>
  <c r="E26" i="1"/>
  <c r="E17" i="1" s="1"/>
  <c r="L25" i="1"/>
  <c r="K25" i="1"/>
  <c r="J25" i="1"/>
  <c r="J16" i="1" s="1"/>
  <c r="I25" i="1"/>
  <c r="I16" i="1" s="1"/>
  <c r="H25" i="1"/>
  <c r="G25" i="1"/>
  <c r="F25" i="1"/>
  <c r="F16" i="1" s="1"/>
  <c r="E25" i="1" l="1"/>
  <c r="E16" i="1" s="1"/>
  <c r="E27" i="10"/>
  <c r="E28" i="10"/>
  <c r="E29" i="10"/>
  <c r="E30" i="10"/>
  <c r="E31" i="10"/>
  <c r="E32" i="10"/>
  <c r="E33" i="10"/>
  <c r="E34" i="10"/>
  <c r="E35" i="10"/>
  <c r="E36" i="10" l="1"/>
  <c r="E37" i="10"/>
  <c r="G19" i="10" l="1"/>
  <c r="F19" i="10"/>
  <c r="G39" i="10"/>
  <c r="F29" i="1" l="1"/>
  <c r="G29" i="1"/>
  <c r="H29" i="1"/>
  <c r="I29" i="1"/>
  <c r="J29" i="1"/>
  <c r="K29" i="1"/>
  <c r="L29" i="1"/>
  <c r="F30" i="1"/>
  <c r="G30" i="1"/>
  <c r="H30" i="1"/>
  <c r="I30" i="1"/>
  <c r="J30" i="1"/>
  <c r="K30" i="1"/>
  <c r="L30" i="1"/>
  <c r="F31" i="1"/>
  <c r="G31" i="1"/>
  <c r="G28" i="1" s="1"/>
  <c r="H31" i="1"/>
  <c r="H28" i="1" s="1"/>
  <c r="I31" i="1"/>
  <c r="I28" i="1" s="1"/>
  <c r="J31" i="1"/>
  <c r="J28" i="1" s="1"/>
  <c r="K31" i="1"/>
  <c r="K28" i="1" s="1"/>
  <c r="L31" i="1"/>
  <c r="L28" i="1" s="1"/>
  <c r="E32" i="1"/>
  <c r="E33" i="1"/>
  <c r="E29" i="1" l="1"/>
  <c r="E30" i="1"/>
  <c r="E31" i="1"/>
  <c r="F28" i="1"/>
  <c r="E28" i="1" s="1"/>
  <c r="E20" i="10"/>
  <c r="E21" i="10"/>
  <c r="E22" i="10"/>
  <c r="E43" i="10" l="1"/>
  <c r="E42" i="10"/>
  <c r="G41" i="10"/>
  <c r="F41" i="10"/>
  <c r="E41" i="10" s="1"/>
  <c r="F39" i="10"/>
  <c r="E39" i="10" s="1"/>
  <c r="E38" i="10"/>
  <c r="E26" i="10"/>
  <c r="E25" i="10"/>
  <c r="E24" i="10"/>
  <c r="G23" i="10"/>
  <c r="F23" i="10"/>
  <c r="E70" i="1"/>
  <c r="E69" i="1"/>
  <c r="L68" i="1"/>
  <c r="K68" i="1"/>
  <c r="J68" i="1"/>
  <c r="I68" i="1"/>
  <c r="H68" i="1"/>
  <c r="G68" i="1"/>
  <c r="F68" i="1"/>
  <c r="E67" i="1"/>
  <c r="E66" i="1"/>
  <c r="L65" i="1"/>
  <c r="K65" i="1"/>
  <c r="K62" i="1" s="1"/>
  <c r="J65" i="1"/>
  <c r="I65" i="1"/>
  <c r="H65" i="1"/>
  <c r="G65" i="1"/>
  <c r="G62" i="1" s="1"/>
  <c r="F65" i="1"/>
  <c r="L64" i="1"/>
  <c r="K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H62" i="1"/>
  <c r="E61" i="1"/>
  <c r="E60" i="1"/>
  <c r="L59" i="1"/>
  <c r="K59" i="1"/>
  <c r="J59" i="1"/>
  <c r="I59" i="1"/>
  <c r="H59" i="1"/>
  <c r="G59" i="1"/>
  <c r="G50" i="1" s="1"/>
  <c r="F59" i="1"/>
  <c r="E58" i="1"/>
  <c r="E57" i="1"/>
  <c r="L56" i="1"/>
  <c r="K56" i="1"/>
  <c r="J56" i="1"/>
  <c r="I56" i="1"/>
  <c r="H56" i="1"/>
  <c r="G56" i="1"/>
  <c r="F56" i="1"/>
  <c r="E55" i="1"/>
  <c r="E54" i="1"/>
  <c r="L53" i="1"/>
  <c r="L50" i="1" s="1"/>
  <c r="K53" i="1"/>
  <c r="J53" i="1"/>
  <c r="I53" i="1"/>
  <c r="I50" i="1" s="1"/>
  <c r="H53" i="1"/>
  <c r="G53" i="1"/>
  <c r="F53" i="1"/>
  <c r="L52" i="1"/>
  <c r="K52" i="1"/>
  <c r="J52" i="1"/>
  <c r="I52" i="1"/>
  <c r="H52" i="1"/>
  <c r="G52" i="1"/>
  <c r="F52" i="1"/>
  <c r="L51" i="1"/>
  <c r="K51" i="1"/>
  <c r="J51" i="1"/>
  <c r="I51" i="1"/>
  <c r="H51" i="1"/>
  <c r="G51" i="1"/>
  <c r="F51" i="1"/>
  <c r="E49" i="1"/>
  <c r="E48" i="1"/>
  <c r="L47" i="1"/>
  <c r="K47" i="1"/>
  <c r="J47" i="1"/>
  <c r="I47" i="1"/>
  <c r="H47" i="1"/>
  <c r="G47" i="1"/>
  <c r="F47" i="1"/>
  <c r="E46" i="1"/>
  <c r="E45" i="1"/>
  <c r="L44" i="1"/>
  <c r="K44" i="1"/>
  <c r="J44" i="1"/>
  <c r="I44" i="1"/>
  <c r="H44" i="1"/>
  <c r="G44" i="1"/>
  <c r="F44" i="1"/>
  <c r="E43" i="1"/>
  <c r="E42" i="1"/>
  <c r="L41" i="1"/>
  <c r="K41" i="1"/>
  <c r="J41" i="1"/>
  <c r="J38" i="1" s="1"/>
  <c r="I41" i="1"/>
  <c r="H41" i="1"/>
  <c r="G41" i="1"/>
  <c r="F41" i="1"/>
  <c r="L40" i="1"/>
  <c r="K40" i="1"/>
  <c r="J40" i="1"/>
  <c r="I40" i="1"/>
  <c r="H40" i="1"/>
  <c r="G40" i="1"/>
  <c r="F40" i="1"/>
  <c r="F37" i="1" s="1"/>
  <c r="L39" i="1"/>
  <c r="L36" i="1" s="1"/>
  <c r="K39" i="1"/>
  <c r="K36" i="1" s="1"/>
  <c r="J39" i="1"/>
  <c r="I39" i="1"/>
  <c r="H39" i="1"/>
  <c r="H36" i="1" s="1"/>
  <c r="G39" i="1"/>
  <c r="F39" i="1"/>
  <c r="E24" i="1"/>
  <c r="E23" i="1"/>
  <c r="L22" i="1"/>
  <c r="K22" i="1"/>
  <c r="J22" i="1"/>
  <c r="I22" i="1"/>
  <c r="H22" i="1"/>
  <c r="G22" i="1"/>
  <c r="F22" i="1"/>
  <c r="E21" i="1"/>
  <c r="E20" i="1"/>
  <c r="L19" i="1"/>
  <c r="K19" i="1"/>
  <c r="K13" i="1" s="1"/>
  <c r="J19" i="1"/>
  <c r="I19" i="1"/>
  <c r="H19" i="1"/>
  <c r="G19" i="1"/>
  <c r="F19" i="1"/>
  <c r="E19" i="1" s="1"/>
  <c r="I15" i="1"/>
  <c r="H15" i="1"/>
  <c r="G15" i="1"/>
  <c r="F15" i="1"/>
  <c r="L14" i="1"/>
  <c r="K14" i="1"/>
  <c r="H14" i="1"/>
  <c r="G14" i="1"/>
  <c r="L13" i="1"/>
  <c r="H13" i="1"/>
  <c r="L15" i="1"/>
  <c r="K15" i="1"/>
  <c r="J15" i="1"/>
  <c r="J14" i="1"/>
  <c r="E23" i="10" l="1"/>
  <c r="J36" i="1"/>
  <c r="J10" i="1" s="1"/>
  <c r="E22" i="1"/>
  <c r="F62" i="1"/>
  <c r="K50" i="1"/>
  <c r="G37" i="1"/>
  <c r="G11" i="1" s="1"/>
  <c r="E64" i="1"/>
  <c r="G36" i="1"/>
  <c r="G10" i="1" s="1"/>
  <c r="H37" i="1"/>
  <c r="H11" i="1" s="1"/>
  <c r="G38" i="1"/>
  <c r="E51" i="1"/>
  <c r="E53" i="1"/>
  <c r="E59" i="1"/>
  <c r="E63" i="1"/>
  <c r="J62" i="1"/>
  <c r="J35" i="1" s="1"/>
  <c r="L38" i="1"/>
  <c r="J50" i="1"/>
  <c r="E56" i="1"/>
  <c r="E68" i="1"/>
  <c r="G13" i="1"/>
  <c r="H10" i="1"/>
  <c r="K10" i="1"/>
  <c r="L10" i="1"/>
  <c r="J13" i="1"/>
  <c r="F11" i="1"/>
  <c r="K38" i="1"/>
  <c r="K35" i="1" s="1"/>
  <c r="K9" i="1" s="1"/>
  <c r="E41" i="1"/>
  <c r="F13" i="1"/>
  <c r="F38" i="1"/>
  <c r="E44" i="1"/>
  <c r="F36" i="1"/>
  <c r="E65" i="1"/>
  <c r="I62" i="1"/>
  <c r="I36" i="1"/>
  <c r="I38" i="1"/>
  <c r="E39" i="1"/>
  <c r="I14" i="1"/>
  <c r="E19" i="10"/>
  <c r="F18" i="10"/>
  <c r="F44" i="10" s="1"/>
  <c r="G18" i="10"/>
  <c r="G44" i="10" s="1"/>
  <c r="G45" i="10" s="1"/>
  <c r="F14" i="1"/>
  <c r="E52" i="1"/>
  <c r="E47" i="1"/>
  <c r="E15" i="1"/>
  <c r="E40" i="1"/>
  <c r="H38" i="1"/>
  <c r="K37" i="1"/>
  <c r="K11" i="1" s="1"/>
  <c r="H50" i="1"/>
  <c r="E50" i="1" s="1"/>
  <c r="L37" i="1"/>
  <c r="L11" i="1" s="1"/>
  <c r="L35" i="1"/>
  <c r="L9" i="1" s="1"/>
  <c r="I37" i="1"/>
  <c r="I11" i="1" s="1"/>
  <c r="J37" i="1"/>
  <c r="J11" i="1" s="1"/>
  <c r="G35" i="1"/>
  <c r="F50" i="1"/>
  <c r="F45" i="10" l="1"/>
  <c r="E10" i="10"/>
  <c r="E16" i="10" s="1"/>
  <c r="G9" i="1"/>
  <c r="H35" i="1"/>
  <c r="H9" i="1" s="1"/>
  <c r="E62" i="1"/>
  <c r="E37" i="1"/>
  <c r="J9" i="1"/>
  <c r="I35" i="1"/>
  <c r="E38" i="1"/>
  <c r="F35" i="1"/>
  <c r="E36" i="1"/>
  <c r="I10" i="1"/>
  <c r="I13" i="1"/>
  <c r="E13" i="1" s="1"/>
  <c r="E18" i="10"/>
  <c r="E44" i="10"/>
  <c r="E11" i="1"/>
  <c r="E14" i="1"/>
  <c r="F10" i="1"/>
  <c r="E45" i="10" l="1"/>
  <c r="I9" i="1"/>
  <c r="E10" i="1"/>
  <c r="E35" i="1"/>
  <c r="F9" i="1"/>
  <c r="E9" i="1" l="1"/>
</calcChain>
</file>

<file path=xl/comments1.xml><?xml version="1.0" encoding="utf-8"?>
<comments xmlns="http://schemas.openxmlformats.org/spreadsheetml/2006/main">
  <authors>
    <author>Gavrilova</author>
  </authors>
  <commentLis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Аврово; Иссад, 2 Ст. Ладога</t>
        </r>
      </text>
    </comment>
  </commentList>
</comments>
</file>

<file path=xl/sharedStrings.xml><?xml version="1.0" encoding="utf-8"?>
<sst xmlns="http://schemas.openxmlformats.org/spreadsheetml/2006/main" count="254" uniqueCount="130">
  <si>
    <t>Оценка расходов (тыс. руб. в ценах соответствующих лет)</t>
  </si>
  <si>
    <t>всего</t>
  </si>
  <si>
    <t>Процессная часть</t>
  </si>
  <si>
    <t>Комитет по ЖКХ, жилищной политике администрации Волховского муниципального района (далее - Комитет)</t>
  </si>
  <si>
    <t>ОБ</t>
  </si>
  <si>
    <t>№п/п</t>
  </si>
  <si>
    <t>1.1.</t>
  </si>
  <si>
    <t>1.</t>
  </si>
  <si>
    <t>1.2.</t>
  </si>
  <si>
    <t>2.1.</t>
  </si>
  <si>
    <t>1.3.</t>
  </si>
  <si>
    <t>3.1.</t>
  </si>
  <si>
    <t>3.2.</t>
  </si>
  <si>
    <t>КУМИ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</si>
  <si>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</si>
  <si>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</si>
  <si>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</si>
  <si>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</si>
  <si>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</si>
  <si>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</si>
  <si>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>Источники  финансирования             (тыс. руб.)</t>
  </si>
  <si>
    <t>Ответственный исполнитель, участник</t>
  </si>
  <si>
    <t>всего расходов (тыс. руб.)</t>
  </si>
  <si>
    <t>Комплекс процессных мероприятий "Поддержание устойчивой работы объектов коммунальной и инженерной инфраструктуры"</t>
  </si>
  <si>
    <t>Комитет, администрации МО</t>
  </si>
  <si>
    <t>Комплекс процессных мероприятий "Развитие автомобильных дорог общего пользования и объектов дорожного хозяйства на межпоселенчиских территориях"</t>
  </si>
  <si>
    <t>паспортизация дорог общего пользования</t>
  </si>
  <si>
    <t xml:space="preserve">реализация комплекса мер по содержанию действующей улично-дорожной сети, а также искусственных дорожных сооружений </t>
  </si>
  <si>
    <t xml:space="preserve">Перечень объектов, включенных в мероприятия муниципальной программы Волховского муниципального района   </t>
  </si>
  <si>
    <t>(наименование программы)</t>
  </si>
  <si>
    <t>Итого по процесной части программы</t>
  </si>
  <si>
    <t>итого расходов по процессной части программы</t>
  </si>
  <si>
    <t>РБ</t>
  </si>
  <si>
    <t>источники финансирования</t>
  </si>
  <si>
    <t>районный бюджет</t>
  </si>
  <si>
    <t>областной бюджет</t>
  </si>
  <si>
    <t>итого</t>
  </si>
  <si>
    <t>Разработка паспортов дорог общего пользования</t>
  </si>
  <si>
    <t>наименование показателя (индикатора)</t>
  </si>
  <si>
    <t xml:space="preserve">плановое значение </t>
  </si>
  <si>
    <t>фактическое значение</t>
  </si>
  <si>
    <t>еденица измерения</t>
  </si>
  <si>
    <t>СВЕДЕНИЯ</t>
  </si>
  <si>
    <t>Значения показателей (индикаторов)</t>
  </si>
  <si>
    <t>ед.</t>
  </si>
  <si>
    <t>Количество установленных энергосберегающих  светильников  уличного освещения</t>
  </si>
  <si>
    <t>%</t>
  </si>
  <si>
    <t>№ п/п</t>
  </si>
  <si>
    <t>Наименование показателя</t>
  </si>
  <si>
    <t>Ед. измерения</t>
  </si>
  <si>
    <t>шт.</t>
  </si>
  <si>
    <t>Показатель  определяется  в соответствии с количеством установленных энергосберегающих светильников на основании муниципальных контрактов</t>
  </si>
  <si>
    <t>Показатель  определяется  в соответствии с количеством разработанных паспортов дорог общего пользования</t>
  </si>
  <si>
    <r>
      <t>Доля автомобильных дорог общего пользования местного значения вне границ  населенных пунктов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 границах Волховского муниципального района  соответствующим  нормативным требованиям</t>
    </r>
  </si>
  <si>
    <t>Показатель определяется  в соответствии с финансированием, выделенным на содержание протяженности автодорог вне границ населенных пунктов принятых в муниципальную собственность от протяженности всех автодорог вне границ населенных пунктов принятых в муниципальную собственность</t>
  </si>
  <si>
    <t>Алгоритм формирования                                           (источник, порядок расчета и тд.)</t>
  </si>
  <si>
    <t>Приложение к плану реализации  мероприятий  N 2</t>
  </si>
  <si>
    <t>Размер возмещения части затрат поселений по оплате энергетических ресурсов</t>
  </si>
  <si>
    <t>Показатель  определяется в соответствии  с размером перечисленным межбюджетных трансфертов</t>
  </si>
  <si>
    <t>2025 год</t>
  </si>
  <si>
    <t>Проектная часть</t>
  </si>
  <si>
    <t>Итого  по проектной части программы</t>
  </si>
  <si>
    <t>Наименование муниципальной программы и направления расходов</t>
  </si>
  <si>
    <t>2.</t>
  </si>
  <si>
    <t>МО город Волхов</t>
  </si>
  <si>
    <t>3.</t>
  </si>
  <si>
    <t>2026 год</t>
  </si>
  <si>
    <t>2.4.</t>
  </si>
  <si>
    <t>Иные межбюджетные трансферты на получение разрешения СЗУ Ростехнадзора на допуск в эксплуатацию теплопотребляющих установок по объектам культуры, находящимся в собственности поселений</t>
  </si>
  <si>
    <t>2.5.</t>
  </si>
  <si>
    <t>Иные межбюджетные трансферты на содержание коммунальных объектов, в том числе обеспечение их функционирования</t>
  </si>
  <si>
    <t>Вындиноостровское СП</t>
  </si>
  <si>
    <t>Иссадское СП</t>
  </si>
  <si>
    <t>Кисельнинское СП</t>
  </si>
  <si>
    <t xml:space="preserve">Потанинское СП </t>
  </si>
  <si>
    <t>Пашское СП</t>
  </si>
  <si>
    <t>Свирицкое СП</t>
  </si>
  <si>
    <t>Селивановское СП</t>
  </si>
  <si>
    <t xml:space="preserve">Содержание автодорог общего пользования местного значения вне границ населенных пунктов в границах Волховского муниципального района </t>
  </si>
  <si>
    <t>2027 год</t>
  </si>
  <si>
    <t>итого расходов по проектной части прогаммы</t>
  </si>
  <si>
    <t>Иные межбюджетные трансферты на осуществление технического присоединения к электрическим сетям линий уличного освещения системы наружного (уличного) освещения</t>
  </si>
  <si>
    <t xml:space="preserve"> Получение разрешения СЗУ Ростехнадзора по объектам жилого фонда, находящегося в собственности Волховского муниципального района</t>
  </si>
  <si>
    <t>2028 год</t>
  </si>
  <si>
    <t>2029 год</t>
  </si>
  <si>
    <t>2030 год</t>
  </si>
  <si>
    <t>Количество  установленных энергоэффективных светильников уличного освещения</t>
  </si>
  <si>
    <t xml:space="preserve">Размер перечисленных трансфертов на мероприятия по содержанию коммунальных объектов, в том числе обеспечение их функционирования </t>
  </si>
  <si>
    <t xml:space="preserve">Размер перечисленных трансфертов на мероприятия по содержанию коммунальных объектов, в том числе обеспечение их функционирования  </t>
  </si>
  <si>
    <t>Бережковское СП</t>
  </si>
  <si>
    <t>Староладожское СП</t>
  </si>
  <si>
    <t>Сясьстройское ГП</t>
  </si>
  <si>
    <t>Новоладожское ГП</t>
  </si>
  <si>
    <t>Колчановское СП</t>
  </si>
  <si>
    <t xml:space="preserve">иные межбюджетные трансферты на проектирование, строительство и (или) устройство системы уличного освещения </t>
  </si>
  <si>
    <t>проектная часть</t>
  </si>
  <si>
    <t>процессная часть</t>
  </si>
  <si>
    <r>
      <t xml:space="preserve">2025 год </t>
    </r>
    <r>
      <rPr>
        <sz val="8"/>
        <rFont val="Times New Roman"/>
        <family val="1"/>
        <charset val="204"/>
      </rPr>
      <t>(базовое значение)</t>
    </r>
  </si>
  <si>
    <t>Приложение 3 к муниципальной программе</t>
  </si>
  <si>
    <t>Приложение 2 к муниципальной программе</t>
  </si>
  <si>
    <t xml:space="preserve">Порядок сбора информации и методика расчета показателей муниципальной программы Волховского муниципального района «Обеспечение устойчивого функционирования и развития дорожной, коммунальной и инженерной инфраструктуры в Волховском муниципальном районе»
</t>
  </si>
  <si>
    <t xml:space="preserve">о показателях (индикаторах) муниципальной программы  Волховского муниципального района «Обеспечение устойчивого функционирования и развития дорожной, коммунальной и инженерной инфраструктуры в Волховском муниципальном районе» и их значениях </t>
  </si>
  <si>
    <t>Приложение 1 к муниципальной программе</t>
  </si>
  <si>
    <t>Комплекс процессных мероприятий «Развитие автомобильных дорог общего пользования и объектов дорожного хозяйства на межпоселенчиских территориях»</t>
  </si>
  <si>
    <t>Комплекс процессных мероприятий «Поддержание устойчивой работы объектов коммунальной и инженерной инфраструктуры»</t>
  </si>
  <si>
    <t>Комплекс процессных мероприятий «Организация уличного освещения на территории Волховского муниципального района»</t>
  </si>
  <si>
    <t>Отраслевой проект «Обеспечение надежности и качества снабжения населения и организаций Ленинградской области электрической и тепловой энергией»</t>
  </si>
  <si>
    <t>КУМИ, МКУ «ТХЭС»</t>
  </si>
  <si>
    <t>МКУ «ТХЭС»</t>
  </si>
  <si>
    <t>План реализации муниципальной программы  Волховского муниципального района
«Обеспечение устойчивого функционирования и развития дорожной, коммунальной и инженерной инфраструктуры в Волховском муниципальном районе»</t>
  </si>
  <si>
    <t>Муниципальная программа Волховского муниципального района «Обеспечение устойчивого функционирования и развития дорожной, коммунальной и инженерной инфраструктуры в Волхловском муниципальном районе»</t>
  </si>
  <si>
    <t>Устройство уличного освещения с. Старая Ладога, микрорайон Стрековец</t>
  </si>
  <si>
    <t xml:space="preserve">иные межбюджетные трансферты на  капитальное строительство (реконструкцию) объектов теплоэнергетики, включая  проектно-изыскательские работы </t>
  </si>
  <si>
    <t>иные межбюджетные трансферты на  приобретение автономных источников электроснабжения (дизель-генераторов) для резервного электроснабжения объектов жизнеобеспечения населенных пунктов Ленинградской области</t>
  </si>
  <si>
    <t>иные межбюджетные трансферты на оплату электроэнергии за уличное освещение</t>
  </si>
  <si>
    <t>"Обеспечение устойчивого функционирования и развития дорожной, коммунальной и инженерной инфраструктуры  в Волхловском муниципальном районе" на 2026 год</t>
  </si>
  <si>
    <t>иные межбюджетные трансферты на проектирование, строительство и (или) устройство системы уличного освещения</t>
  </si>
  <si>
    <t>Устройство уличного освещения в микрорайонах частной застройки (Валим)</t>
  </si>
  <si>
    <t>Усадищенское СП</t>
  </si>
  <si>
    <t>Хваловское СП</t>
  </si>
  <si>
    <t>Проектирование и строительство линии уличного освещения в д. Немятово-2</t>
  </si>
  <si>
    <t>Доля автомобильных дорог общего пользования местного значения вне границ  населенных пунктов в границах Волховского муниципального района  соответствующих  нормативным требованиям</t>
  </si>
  <si>
    <t>Показатель определяется в соответствии с проведенными работами по обеспечению газовых котельных резервным и (или) аваприйным топливом</t>
  </si>
  <si>
    <t>Количество газовых котельных, находящихся в муниципальной собственности, обеспеченных технической возможностью подачи резервного (аварийного) топлива</t>
  </si>
  <si>
    <t>иные межбюджетные трансферты на  на реализацию мероприятий по переводу многоквартирных домов Ленинградской области с баллонного газа на сетевой природный газ</t>
  </si>
  <si>
    <t>г. Волхов, ул. 3-я Первомайская, д. 18</t>
  </si>
  <si>
    <t>Показатель определяется в соответствии с проведенными работами по переводу МКД с баллонного газа на сетевой природный газ</t>
  </si>
  <si>
    <t>Количество МКД, по которым выполнены мероприятия по переводу с баллонного газа на сетевой природный газ</t>
  </si>
  <si>
    <t>г. Новая Ладога, мкр. Южный, д. 10</t>
  </si>
  <si>
    <t>иные межбюджетные трансферты на реализацию мероприятий по переводу многоквартирных домов Ленинградской области с баллонного газа на сетевой природный газ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</si>
</sst>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7" fillId="5" borderId="0" xfId="0" applyFont="1" applyFill="1" applyAlignment="1">
      <alignment horizontal="right" vertical="center"/>
    </xf>
    <xf numFmtId="0" fontId="0" fillId="5" borderId="0" xfId="0" applyFill="1"/>
    <xf numFmtId="0" fontId="6" fillId="5" borderId="12" xfId="0" applyFont="1" applyFill="1" applyBorder="1" applyAlignment="1">
      <alignment vertical="center" wrapText="1"/>
    </xf>
    <xf numFmtId="0" fontId="0" fillId="0" borderId="12" xfId="0" applyBorder="1"/>
    <xf numFmtId="0" fontId="4" fillId="5" borderId="12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165" fontId="10" fillId="0" borderId="12" xfId="0" applyNumberFormat="1" applyFont="1" applyBorder="1"/>
    <xf numFmtId="165" fontId="10" fillId="5" borderId="12" xfId="0" applyNumberFormat="1" applyFont="1" applyFill="1" applyBorder="1"/>
    <xf numFmtId="164" fontId="4" fillId="5" borderId="5" xfId="0" applyNumberFormat="1" applyFont="1" applyFill="1" applyBorder="1" applyAlignment="1">
      <alignment horizontal="center" vertical="center" wrapText="1"/>
    </xf>
    <xf numFmtId="165" fontId="10" fillId="5" borderId="12" xfId="0" applyNumberFormat="1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7" fillId="0" borderId="12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0" fontId="4" fillId="5" borderId="16" xfId="0" applyFont="1" applyFill="1" applyBorder="1" applyAlignment="1">
      <alignment vertical="center" wrapText="1"/>
    </xf>
    <xf numFmtId="0" fontId="6" fillId="5" borderId="19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165" fontId="10" fillId="0" borderId="12" xfId="0" applyNumberFormat="1" applyFont="1" applyBorder="1" applyAlignment="1">
      <alignment vertical="center" wrapText="1"/>
    </xf>
    <xf numFmtId="0" fontId="0" fillId="0" borderId="0" xfId="0" applyFont="1"/>
    <xf numFmtId="0" fontId="17" fillId="0" borderId="12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6" fillId="5" borderId="13" xfId="0" applyNumberFormat="1" applyFont="1" applyFill="1" applyBorder="1" applyAlignment="1">
      <alignment horizontal="center" vertical="center" wrapText="1"/>
    </xf>
    <xf numFmtId="0" fontId="6" fillId="5" borderId="15" xfId="0" applyNumberFormat="1" applyFont="1" applyFill="1" applyBorder="1" applyAlignment="1">
      <alignment horizontal="center" vertical="center" wrapText="1"/>
    </xf>
    <xf numFmtId="0" fontId="6" fillId="5" borderId="13" xfId="0" applyNumberFormat="1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left" vertical="center" wrapText="1"/>
    </xf>
    <xf numFmtId="165" fontId="17" fillId="5" borderId="12" xfId="0" applyNumberFormat="1" applyFont="1" applyFill="1" applyBorder="1" applyAlignment="1">
      <alignment vertical="center" wrapText="1"/>
    </xf>
    <xf numFmtId="0" fontId="17" fillId="0" borderId="12" xfId="0" applyFont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17" fillId="0" borderId="12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center" vertical="top" wrapText="1"/>
    </xf>
    <xf numFmtId="0" fontId="22" fillId="0" borderId="0" xfId="0" applyFont="1"/>
    <xf numFmtId="0" fontId="17" fillId="0" borderId="12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2" fontId="6" fillId="5" borderId="13" xfId="0" applyNumberFormat="1" applyFont="1" applyFill="1" applyBorder="1" applyAlignment="1">
      <alignment horizontal="left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2" xfId="0" applyNumberFormat="1" applyFont="1" applyFill="1" applyBorder="1" applyAlignment="1">
      <alignment horizontal="center" vertical="center" wrapText="1"/>
    </xf>
    <xf numFmtId="0" fontId="6" fillId="5" borderId="12" xfId="0" applyNumberFormat="1" applyFont="1" applyFill="1" applyBorder="1" applyAlignment="1">
      <alignment horizontal="left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 wrapText="1"/>
    </xf>
    <xf numFmtId="165" fontId="9" fillId="4" borderId="12" xfId="0" applyNumberFormat="1" applyFont="1" applyFill="1" applyBorder="1"/>
    <xf numFmtId="0" fontId="7" fillId="4" borderId="15" xfId="0" applyNumberFormat="1" applyFont="1" applyFill="1" applyBorder="1" applyAlignment="1">
      <alignment horizontal="center" vertical="center" wrapText="1"/>
    </xf>
    <xf numFmtId="0" fontId="7" fillId="4" borderId="15" xfId="0" applyNumberFormat="1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 wrapText="1"/>
    </xf>
    <xf numFmtId="165" fontId="9" fillId="4" borderId="12" xfId="0" applyNumberFormat="1" applyFont="1" applyFill="1" applyBorder="1" applyAlignment="1">
      <alignment vertical="center" wrapText="1"/>
    </xf>
    <xf numFmtId="165" fontId="10" fillId="6" borderId="12" xfId="0" applyNumberFormat="1" applyFont="1" applyFill="1" applyBorder="1" applyAlignment="1">
      <alignment vertical="center" wrapText="1"/>
    </xf>
    <xf numFmtId="165" fontId="17" fillId="6" borderId="12" xfId="0" applyNumberFormat="1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/>
    </xf>
    <xf numFmtId="0" fontId="7" fillId="4" borderId="15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horizontal="left" vertical="center" wrapText="1"/>
    </xf>
    <xf numFmtId="165" fontId="9" fillId="3" borderId="12" xfId="0" applyNumberFormat="1" applyFont="1" applyFill="1" applyBorder="1"/>
    <xf numFmtId="0" fontId="21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6" fillId="5" borderId="22" xfId="0" applyFont="1" applyFill="1" applyBorder="1" applyAlignment="1">
      <alignment horizontal="left" vertical="center" wrapText="1"/>
    </xf>
    <xf numFmtId="165" fontId="10" fillId="6" borderId="12" xfId="0" applyNumberFormat="1" applyFont="1" applyFill="1" applyBorder="1"/>
    <xf numFmtId="0" fontId="17" fillId="0" borderId="14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7" fillId="5" borderId="14" xfId="0" applyFont="1" applyFill="1" applyBorder="1" applyAlignment="1">
      <alignment horizontal="center" vertical="top" wrapText="1"/>
    </xf>
    <xf numFmtId="0" fontId="17" fillId="5" borderId="17" xfId="0" applyFont="1" applyFill="1" applyBorder="1" applyAlignment="1">
      <alignment horizontal="center" vertical="top" wrapText="1"/>
    </xf>
    <xf numFmtId="0" fontId="17" fillId="5" borderId="16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2" fillId="4" borderId="11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16" fontId="6" fillId="0" borderId="2" xfId="0" applyNumberFormat="1" applyFont="1" applyBorder="1" applyAlignment="1">
      <alignment horizontal="center"/>
    </xf>
    <xf numFmtId="0" fontId="4" fillId="2" borderId="1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5" fillId="4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14" fillId="2" borderId="11" xfId="0" applyFont="1" applyFill="1" applyBorder="1" applyAlignment="1">
      <alignment horizontal="justify" vertical="center" wrapText="1"/>
    </xf>
    <xf numFmtId="0" fontId="14" fillId="2" borderId="9" xfId="0" applyFont="1" applyFill="1" applyBorder="1" applyAlignment="1">
      <alignment horizontal="justify" vertical="center" wrapText="1"/>
    </xf>
    <xf numFmtId="0" fontId="14" fillId="2" borderId="8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4" borderId="1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64" fontId="6" fillId="5" borderId="21" xfId="0" applyNumberFormat="1" applyFont="1" applyFill="1" applyBorder="1" applyAlignment="1">
      <alignment horizontal="center" vertical="center" wrapText="1"/>
    </xf>
    <xf numFmtId="164" fontId="6" fillId="5" borderId="23" xfId="0" applyNumberFormat="1" applyFont="1" applyFill="1" applyBorder="1" applyAlignment="1">
      <alignment horizontal="center" vertical="center" wrapText="1"/>
    </xf>
    <xf numFmtId="164" fontId="6" fillId="5" borderId="24" xfId="0" applyNumberFormat="1" applyFont="1" applyFill="1" applyBorder="1" applyAlignment="1">
      <alignment horizontal="center" vertical="center" wrapText="1"/>
    </xf>
    <xf numFmtId="2" fontId="6" fillId="5" borderId="13" xfId="0" applyNumberFormat="1" applyFont="1" applyFill="1" applyBorder="1" applyAlignment="1">
      <alignment horizontal="left" vertical="center" wrapText="1"/>
    </xf>
    <xf numFmtId="2" fontId="6" fillId="5" borderId="19" xfId="0" applyNumberFormat="1" applyFont="1" applyFill="1" applyBorder="1" applyAlignment="1">
      <alignment horizontal="left" vertical="center" wrapText="1"/>
    </xf>
    <xf numFmtId="2" fontId="6" fillId="5" borderId="15" xfId="0" applyNumberFormat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3" xfId="0" applyNumberFormat="1" applyFont="1" applyFill="1" applyBorder="1" applyAlignment="1">
      <alignment horizontal="center" vertical="center" wrapText="1"/>
    </xf>
    <xf numFmtId="0" fontId="6" fillId="5" borderId="19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L28"/>
  <sheetViews>
    <sheetView tabSelected="1" view="pageBreakPreview" topLeftCell="A16" zoomScale="120" zoomScaleNormal="100" zoomScaleSheetLayoutView="120" workbookViewId="0">
      <selection activeCell="J15" sqref="J15"/>
    </sheetView>
  </sheetViews>
  <sheetFormatPr defaultRowHeight="15" x14ac:dyDescent="0.25"/>
  <cols>
    <col min="1" max="1" width="2.28515625" style="48" customWidth="1"/>
    <col min="2" max="2" width="6.140625" style="48" customWidth="1"/>
    <col min="3" max="3" width="38.28515625" style="48" customWidth="1"/>
    <col min="4" max="4" width="12.5703125" style="48" customWidth="1"/>
    <col min="5" max="6" width="11.42578125" style="48" customWidth="1"/>
    <col min="7" max="7" width="10.7109375" style="48" hidden="1" customWidth="1"/>
    <col min="8" max="10" width="9.140625" style="48"/>
    <col min="11" max="11" width="10.140625" style="49" customWidth="1"/>
    <col min="12" max="16384" width="9.140625" style="48"/>
  </cols>
  <sheetData>
    <row r="1" spans="2:12" ht="16.5" customHeight="1" x14ac:dyDescent="0.25">
      <c r="G1" s="124" t="s">
        <v>102</v>
      </c>
      <c r="H1" s="124"/>
      <c r="I1" s="124"/>
      <c r="J1" s="124"/>
      <c r="K1" s="124"/>
      <c r="L1" s="124"/>
    </row>
    <row r="3" spans="2:12" ht="15" customHeight="1" x14ac:dyDescent="0.25">
      <c r="B3" s="126" t="s">
        <v>42</v>
      </c>
      <c r="C3" s="126"/>
      <c r="D3" s="126"/>
      <c r="E3" s="126"/>
      <c r="F3" s="126"/>
      <c r="G3" s="126"/>
      <c r="H3" s="126"/>
      <c r="I3" s="126"/>
      <c r="J3" s="126"/>
      <c r="K3" s="53"/>
    </row>
    <row r="4" spans="2:12" ht="46.5" customHeight="1" x14ac:dyDescent="0.25">
      <c r="B4" s="126" t="s">
        <v>101</v>
      </c>
      <c r="C4" s="126"/>
      <c r="D4" s="126"/>
      <c r="E4" s="126"/>
      <c r="F4" s="126"/>
      <c r="G4" s="126"/>
      <c r="H4" s="126"/>
      <c r="I4" s="126"/>
      <c r="J4" s="126"/>
      <c r="K4" s="126"/>
    </row>
    <row r="5" spans="2:12" ht="9" customHeight="1" x14ac:dyDescent="0.25">
      <c r="D5" s="49"/>
      <c r="E5" s="49"/>
      <c r="F5" s="76"/>
      <c r="G5" s="49"/>
    </row>
    <row r="6" spans="2:12" ht="15" customHeight="1" x14ac:dyDescent="0.25">
      <c r="B6" s="118" t="s">
        <v>5</v>
      </c>
      <c r="C6" s="118" t="s">
        <v>38</v>
      </c>
      <c r="D6" s="118"/>
      <c r="E6" s="118" t="s">
        <v>41</v>
      </c>
      <c r="F6" s="114" t="s">
        <v>43</v>
      </c>
      <c r="G6" s="115"/>
      <c r="H6" s="115"/>
      <c r="I6" s="115"/>
      <c r="J6" s="115"/>
      <c r="K6" s="115"/>
      <c r="L6" s="116"/>
    </row>
    <row r="7" spans="2:12" ht="37.5" x14ac:dyDescent="0.25">
      <c r="B7" s="118"/>
      <c r="C7" s="118"/>
      <c r="D7" s="118"/>
      <c r="E7" s="118"/>
      <c r="F7" s="61" t="s">
        <v>97</v>
      </c>
      <c r="G7" s="55" t="s">
        <v>59</v>
      </c>
      <c r="H7" s="55" t="s">
        <v>66</v>
      </c>
      <c r="I7" s="55" t="s">
        <v>79</v>
      </c>
      <c r="J7" s="55" t="s">
        <v>83</v>
      </c>
      <c r="K7" s="61" t="s">
        <v>84</v>
      </c>
      <c r="L7" s="61" t="s">
        <v>85</v>
      </c>
    </row>
    <row r="8" spans="2:12" x14ac:dyDescent="0.25">
      <c r="B8" s="46">
        <v>1</v>
      </c>
      <c r="C8" s="114">
        <v>2</v>
      </c>
      <c r="D8" s="116"/>
      <c r="E8" s="46">
        <v>3</v>
      </c>
      <c r="F8" s="74">
        <v>4</v>
      </c>
      <c r="G8" s="46">
        <v>5</v>
      </c>
      <c r="H8" s="46">
        <v>6</v>
      </c>
      <c r="I8" s="46">
        <v>7</v>
      </c>
      <c r="J8" s="46">
        <v>8</v>
      </c>
      <c r="K8" s="54">
        <v>9</v>
      </c>
      <c r="L8" s="60">
        <v>10</v>
      </c>
    </row>
    <row r="9" spans="2:12" x14ac:dyDescent="0.25">
      <c r="B9" s="114" t="s">
        <v>95</v>
      </c>
      <c r="C9" s="115"/>
      <c r="D9" s="115"/>
      <c r="E9" s="115"/>
      <c r="F9" s="115"/>
      <c r="G9" s="115"/>
      <c r="H9" s="115"/>
      <c r="I9" s="115"/>
      <c r="J9" s="115"/>
      <c r="K9" s="115"/>
      <c r="L9" s="116"/>
    </row>
    <row r="10" spans="2:12" ht="25.5" x14ac:dyDescent="0.25">
      <c r="B10" s="117">
        <v>1</v>
      </c>
      <c r="C10" s="119" t="s">
        <v>123</v>
      </c>
      <c r="D10" s="50" t="s">
        <v>39</v>
      </c>
      <c r="E10" s="118" t="s">
        <v>44</v>
      </c>
      <c r="F10" s="107"/>
      <c r="G10" s="107">
        <v>62.6</v>
      </c>
      <c r="H10" s="107"/>
      <c r="I10" s="107"/>
      <c r="J10" s="107"/>
      <c r="K10" s="107"/>
      <c r="L10" s="107"/>
    </row>
    <row r="11" spans="2:12" ht="25.5" x14ac:dyDescent="0.25">
      <c r="B11" s="117"/>
      <c r="C11" s="120"/>
      <c r="D11" s="50" t="s">
        <v>40</v>
      </c>
      <c r="E11" s="118"/>
      <c r="F11" s="109">
        <v>4</v>
      </c>
      <c r="G11" s="107"/>
      <c r="H11" s="107"/>
      <c r="I11" s="107"/>
      <c r="J11" s="107"/>
      <c r="K11" s="107"/>
      <c r="L11" s="108"/>
    </row>
    <row r="12" spans="2:12" ht="25.5" x14ac:dyDescent="0.25">
      <c r="B12" s="117">
        <v>2</v>
      </c>
      <c r="C12" s="119" t="s">
        <v>127</v>
      </c>
      <c r="D12" s="50" t="s">
        <v>39</v>
      </c>
      <c r="E12" s="118" t="s">
        <v>44</v>
      </c>
      <c r="F12" s="107"/>
      <c r="G12" s="107">
        <v>62.6</v>
      </c>
      <c r="H12" s="110">
        <v>2</v>
      </c>
      <c r="I12" s="111">
        <v>12</v>
      </c>
      <c r="J12" s="111">
        <v>15</v>
      </c>
      <c r="K12" s="107"/>
      <c r="L12" s="107"/>
    </row>
    <row r="13" spans="2:12" ht="25.5" x14ac:dyDescent="0.25">
      <c r="B13" s="117"/>
      <c r="C13" s="120"/>
      <c r="D13" s="50" t="s">
        <v>40</v>
      </c>
      <c r="E13" s="118"/>
      <c r="F13" s="110"/>
      <c r="G13" s="107"/>
      <c r="H13" s="107"/>
      <c r="I13" s="107"/>
      <c r="J13" s="107"/>
      <c r="K13" s="107"/>
      <c r="L13" s="108"/>
    </row>
    <row r="14" spans="2:12" x14ac:dyDescent="0.25">
      <c r="B14" s="121" t="s">
        <v>96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3"/>
    </row>
    <row r="15" spans="2:12" ht="25.5" x14ac:dyDescent="0.25">
      <c r="B15" s="117">
        <v>3</v>
      </c>
      <c r="C15" s="119" t="s">
        <v>86</v>
      </c>
      <c r="D15" s="50" t="s">
        <v>39</v>
      </c>
      <c r="E15" s="118" t="s">
        <v>50</v>
      </c>
      <c r="F15" s="74"/>
      <c r="G15" s="71">
        <v>17</v>
      </c>
      <c r="H15" s="71">
        <v>44</v>
      </c>
      <c r="I15" s="71"/>
      <c r="J15" s="72"/>
      <c r="K15" s="71"/>
      <c r="L15" s="68"/>
    </row>
    <row r="16" spans="2:12" ht="25.5" x14ac:dyDescent="0.25">
      <c r="B16" s="117"/>
      <c r="C16" s="120"/>
      <c r="D16" s="50" t="s">
        <v>40</v>
      </c>
      <c r="E16" s="118"/>
      <c r="F16" s="74">
        <v>40</v>
      </c>
      <c r="G16" s="71"/>
      <c r="H16" s="71"/>
      <c r="I16" s="71"/>
      <c r="J16" s="71"/>
      <c r="K16" s="71"/>
      <c r="L16" s="68"/>
    </row>
    <row r="17" spans="2:12" ht="25.5" x14ac:dyDescent="0.25">
      <c r="B17" s="117">
        <v>4</v>
      </c>
      <c r="C17" s="119" t="s">
        <v>57</v>
      </c>
      <c r="D17" s="50" t="s">
        <v>39</v>
      </c>
      <c r="E17" s="118" t="s">
        <v>46</v>
      </c>
      <c r="F17" s="74"/>
      <c r="G17" s="46">
        <v>100</v>
      </c>
      <c r="H17" s="46">
        <v>100</v>
      </c>
      <c r="I17" s="46"/>
      <c r="J17" s="47"/>
      <c r="K17" s="54"/>
      <c r="L17" s="71"/>
    </row>
    <row r="18" spans="2:12" ht="25.5" x14ac:dyDescent="0.25">
      <c r="B18" s="117"/>
      <c r="C18" s="120"/>
      <c r="D18" s="50" t="s">
        <v>40</v>
      </c>
      <c r="E18" s="118"/>
      <c r="F18" s="74">
        <v>100</v>
      </c>
      <c r="G18" s="46"/>
      <c r="H18" s="46"/>
      <c r="I18" s="46"/>
      <c r="J18" s="46"/>
      <c r="K18" s="54"/>
      <c r="L18" s="68"/>
    </row>
    <row r="19" spans="2:12" s="70" customFormat="1" ht="25.5" x14ac:dyDescent="0.25">
      <c r="B19" s="117">
        <v>5</v>
      </c>
      <c r="C19" s="119" t="s">
        <v>87</v>
      </c>
      <c r="D19" s="50" t="s">
        <v>39</v>
      </c>
      <c r="E19" s="118" t="s">
        <v>46</v>
      </c>
      <c r="F19" s="74"/>
      <c r="G19" s="74">
        <v>100</v>
      </c>
      <c r="H19" s="74"/>
      <c r="I19" s="75"/>
      <c r="J19" s="75"/>
      <c r="K19" s="74"/>
      <c r="L19" s="74"/>
    </row>
    <row r="20" spans="2:12" s="70" customFormat="1" ht="25.5" x14ac:dyDescent="0.25">
      <c r="B20" s="117"/>
      <c r="C20" s="120"/>
      <c r="D20" s="50" t="s">
        <v>40</v>
      </c>
      <c r="E20" s="118"/>
      <c r="F20" s="74">
        <v>100</v>
      </c>
      <c r="G20" s="74"/>
      <c r="H20" s="75"/>
      <c r="I20" s="74"/>
      <c r="J20" s="74"/>
      <c r="K20" s="74"/>
      <c r="L20" s="68"/>
    </row>
    <row r="21" spans="2:12" ht="25.5" x14ac:dyDescent="0.25">
      <c r="B21" s="117">
        <v>6</v>
      </c>
      <c r="C21" s="119" t="s">
        <v>37</v>
      </c>
      <c r="D21" s="50" t="s">
        <v>39</v>
      </c>
      <c r="E21" s="118" t="s">
        <v>44</v>
      </c>
      <c r="F21" s="74"/>
      <c r="G21" s="46">
        <v>9</v>
      </c>
      <c r="H21" s="47">
        <v>9</v>
      </c>
      <c r="I21" s="47">
        <v>9</v>
      </c>
      <c r="J21" s="47">
        <v>9</v>
      </c>
      <c r="K21" s="54"/>
      <c r="L21" s="60"/>
    </row>
    <row r="22" spans="2:12" ht="25.5" x14ac:dyDescent="0.25">
      <c r="B22" s="117"/>
      <c r="C22" s="120"/>
      <c r="D22" s="50" t="s">
        <v>40</v>
      </c>
      <c r="E22" s="118"/>
      <c r="F22" s="74">
        <v>62</v>
      </c>
      <c r="G22" s="46"/>
      <c r="H22" s="46"/>
      <c r="I22" s="46"/>
      <c r="J22" s="46"/>
      <c r="K22" s="54"/>
      <c r="L22" s="60"/>
    </row>
    <row r="23" spans="2:12" ht="36.75" customHeight="1" x14ac:dyDescent="0.25">
      <c r="B23" s="118">
        <v>7</v>
      </c>
      <c r="C23" s="119" t="s">
        <v>121</v>
      </c>
      <c r="D23" s="50" t="s">
        <v>39</v>
      </c>
      <c r="E23" s="118" t="s">
        <v>46</v>
      </c>
      <c r="F23" s="74"/>
      <c r="G23" s="47">
        <v>3</v>
      </c>
      <c r="H23" s="47">
        <v>3</v>
      </c>
      <c r="I23" s="47">
        <v>3</v>
      </c>
      <c r="J23" s="47">
        <v>5</v>
      </c>
      <c r="K23" s="54"/>
      <c r="L23" s="60"/>
    </row>
    <row r="24" spans="2:12" ht="40.5" customHeight="1" x14ac:dyDescent="0.25">
      <c r="B24" s="118"/>
      <c r="C24" s="120"/>
      <c r="D24" s="50" t="s">
        <v>40</v>
      </c>
      <c r="E24" s="118"/>
      <c r="F24" s="74">
        <v>8.6</v>
      </c>
      <c r="G24" s="47"/>
      <c r="H24" s="56"/>
      <c r="I24" s="47"/>
      <c r="J24" s="47"/>
      <c r="K24" s="54"/>
      <c r="L24" s="68"/>
    </row>
    <row r="26" spans="2:12" x14ac:dyDescent="0.25">
      <c r="C26" s="125"/>
      <c r="D26" s="125"/>
      <c r="H26" s="125"/>
      <c r="I26" s="125"/>
    </row>
    <row r="28" spans="2:12" x14ac:dyDescent="0.25">
      <c r="C28" s="57"/>
    </row>
  </sheetData>
  <mergeCells count="33">
    <mergeCell ref="C17:C18"/>
    <mergeCell ref="C12:C13"/>
    <mergeCell ref="G1:L1"/>
    <mergeCell ref="H26:I26"/>
    <mergeCell ref="C26:D26"/>
    <mergeCell ref="B4:K4"/>
    <mergeCell ref="B3:J3"/>
    <mergeCell ref="B17:B18"/>
    <mergeCell ref="E12:E13"/>
    <mergeCell ref="E17:E18"/>
    <mergeCell ref="C6:D7"/>
    <mergeCell ref="B6:B7"/>
    <mergeCell ref="E6:E7"/>
    <mergeCell ref="C8:D8"/>
    <mergeCell ref="B10:B11"/>
    <mergeCell ref="C10:C11"/>
    <mergeCell ref="B19:B20"/>
    <mergeCell ref="C19:C20"/>
    <mergeCell ref="E19:E20"/>
    <mergeCell ref="B23:B24"/>
    <mergeCell ref="C23:C24"/>
    <mergeCell ref="E23:E24"/>
    <mergeCell ref="B21:B22"/>
    <mergeCell ref="C21:C22"/>
    <mergeCell ref="E21:E22"/>
    <mergeCell ref="F6:L6"/>
    <mergeCell ref="B12:B13"/>
    <mergeCell ref="E10:E11"/>
    <mergeCell ref="B15:B16"/>
    <mergeCell ref="C15:C16"/>
    <mergeCell ref="E15:E16"/>
    <mergeCell ref="B9:L9"/>
    <mergeCell ref="B14:L14"/>
  </mergeCells>
  <pageMargins left="1.1811023622047245" right="0" top="0" bottom="0" header="0" footer="0"/>
  <pageSetup paperSize="9" scale="6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view="pageBreakPreview" zoomScale="90" zoomScaleNormal="100" zoomScaleSheetLayoutView="90" workbookViewId="0">
      <selection activeCell="E18" sqref="E18"/>
    </sheetView>
  </sheetViews>
  <sheetFormatPr defaultRowHeight="15" x14ac:dyDescent="0.25"/>
  <cols>
    <col min="1" max="1" width="5.140625" customWidth="1"/>
    <col min="2" max="2" width="5.7109375" style="43" customWidth="1"/>
    <col min="3" max="3" width="38.140625" customWidth="1"/>
    <col min="4" max="4" width="18.140625" customWidth="1"/>
    <col min="5" max="5" width="54.42578125" customWidth="1"/>
  </cols>
  <sheetData>
    <row r="1" spans="2:11" s="33" customFormat="1" ht="16.5" customHeight="1" x14ac:dyDescent="0.25">
      <c r="B1" s="34"/>
      <c r="E1" s="45" t="s">
        <v>99</v>
      </c>
      <c r="F1" s="42"/>
      <c r="G1" s="42"/>
      <c r="H1" s="42"/>
      <c r="I1" s="42"/>
      <c r="J1" s="42"/>
      <c r="K1" s="42"/>
    </row>
    <row r="3" spans="2:11" ht="58.5" customHeight="1" x14ac:dyDescent="0.25">
      <c r="B3" s="127" t="s">
        <v>100</v>
      </c>
      <c r="C3" s="127"/>
      <c r="D3" s="127"/>
      <c r="E3" s="127"/>
    </row>
    <row r="4" spans="2:11" ht="15.75" thickBot="1" x14ac:dyDescent="0.3"/>
    <row r="5" spans="2:11" ht="32.25" thickBot="1" x14ac:dyDescent="0.3">
      <c r="B5" s="40" t="s">
        <v>47</v>
      </c>
      <c r="C5" s="40" t="s">
        <v>48</v>
      </c>
      <c r="D5" s="40" t="s">
        <v>49</v>
      </c>
      <c r="E5" s="41" t="s">
        <v>55</v>
      </c>
    </row>
    <row r="6" spans="2:11" ht="79.5" thickBot="1" x14ac:dyDescent="0.3">
      <c r="B6" s="77">
        <v>1</v>
      </c>
      <c r="C6" s="78" t="s">
        <v>123</v>
      </c>
      <c r="D6" s="79" t="s">
        <v>44</v>
      </c>
      <c r="E6" s="78" t="s">
        <v>122</v>
      </c>
    </row>
    <row r="7" spans="2:11" ht="63.75" thickBot="1" x14ac:dyDescent="0.3">
      <c r="B7" s="77">
        <v>2</v>
      </c>
      <c r="C7" s="78" t="s">
        <v>127</v>
      </c>
      <c r="D7" s="79" t="s">
        <v>44</v>
      </c>
      <c r="E7" s="78" t="s">
        <v>126</v>
      </c>
    </row>
    <row r="8" spans="2:11" ht="63.75" thickBot="1" x14ac:dyDescent="0.3">
      <c r="B8" s="39">
        <v>3</v>
      </c>
      <c r="C8" s="36" t="s">
        <v>45</v>
      </c>
      <c r="D8" s="35" t="s">
        <v>50</v>
      </c>
      <c r="E8" s="36" t="s">
        <v>51</v>
      </c>
    </row>
    <row r="9" spans="2:11" ht="48" thickBot="1" x14ac:dyDescent="0.3">
      <c r="B9" s="39">
        <v>4</v>
      </c>
      <c r="C9" s="36" t="s">
        <v>57</v>
      </c>
      <c r="D9" s="35" t="s">
        <v>46</v>
      </c>
      <c r="E9" s="36" t="s">
        <v>58</v>
      </c>
    </row>
    <row r="10" spans="2:11" s="73" customFormat="1" ht="63.75" thickBot="1" x14ac:dyDescent="0.3">
      <c r="B10" s="77">
        <v>5</v>
      </c>
      <c r="C10" s="78" t="s">
        <v>88</v>
      </c>
      <c r="D10" s="79" t="s">
        <v>46</v>
      </c>
      <c r="E10" s="36" t="s">
        <v>58</v>
      </c>
    </row>
    <row r="11" spans="2:11" ht="39" customHeight="1" thickBot="1" x14ac:dyDescent="0.3">
      <c r="B11" s="44">
        <v>6</v>
      </c>
      <c r="C11" s="37" t="s">
        <v>37</v>
      </c>
      <c r="D11" s="38" t="s">
        <v>44</v>
      </c>
      <c r="E11" s="36" t="s">
        <v>52</v>
      </c>
    </row>
    <row r="12" spans="2:11" ht="97.5" customHeight="1" thickBot="1" x14ac:dyDescent="0.3">
      <c r="B12" s="44">
        <v>7</v>
      </c>
      <c r="C12" s="37" t="s">
        <v>53</v>
      </c>
      <c r="D12" s="38" t="s">
        <v>46</v>
      </c>
      <c r="E12" s="36" t="s">
        <v>54</v>
      </c>
    </row>
  </sheetData>
  <mergeCells count="1">
    <mergeCell ref="B3:E3"/>
  </mergeCells>
  <pageMargins left="1.1811023622047245" right="0" top="0" bottom="0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1"/>
  <sheetViews>
    <sheetView view="pageBreakPreview" zoomScale="110" zoomScaleNormal="100" zoomScaleSheetLayoutView="110" workbookViewId="0">
      <selection activeCell="M44" sqref="M44:M46"/>
    </sheetView>
  </sheetViews>
  <sheetFormatPr defaultRowHeight="15" x14ac:dyDescent="0.25"/>
  <cols>
    <col min="1" max="1" width="4.140625" customWidth="1"/>
    <col min="2" max="2" width="6.5703125" style="83" customWidth="1"/>
    <col min="3" max="3" width="59.5703125" style="83" customWidth="1"/>
    <col min="4" max="4" width="17.5703125" style="83" customWidth="1"/>
    <col min="5" max="5" width="10.140625" style="83" customWidth="1"/>
    <col min="6" max="6" width="8.85546875" style="83" bestFit="1" customWidth="1"/>
    <col min="7" max="8" width="7.7109375" style="83" hidden="1" customWidth="1"/>
    <col min="9" max="9" width="8.5703125" style="83" customWidth="1"/>
    <col min="10" max="10" width="8.28515625" style="83" customWidth="1"/>
    <col min="11" max="11" width="8.140625" style="83" customWidth="1"/>
    <col min="12" max="12" width="9.140625" style="83"/>
    <col min="13" max="13" width="23.7109375" style="83" customWidth="1"/>
  </cols>
  <sheetData>
    <row r="1" spans="2:13" ht="3.75" customHeight="1" x14ac:dyDescent="0.25"/>
    <row r="2" spans="2:13" ht="21.75" customHeight="1" x14ac:dyDescent="0.25">
      <c r="C2" s="84"/>
      <c r="D2" s="84"/>
      <c r="E2" s="135" t="s">
        <v>98</v>
      </c>
      <c r="F2" s="135"/>
      <c r="G2" s="135"/>
      <c r="H2" s="135"/>
      <c r="I2" s="135"/>
      <c r="J2" s="135"/>
      <c r="K2" s="135"/>
      <c r="L2" s="135"/>
      <c r="M2" s="135"/>
    </row>
    <row r="3" spans="2:13" ht="14.25" customHeight="1" x14ac:dyDescent="0.25">
      <c r="C3" s="85"/>
      <c r="D3" s="85"/>
    </row>
    <row r="4" spans="2:13" ht="71.25" customHeight="1" x14ac:dyDescent="0.25">
      <c r="B4" s="139" t="s">
        <v>109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2:13" ht="4.5" customHeight="1" thickBot="1" x14ac:dyDescent="0.3">
      <c r="C5" s="85"/>
      <c r="D5" s="85"/>
    </row>
    <row r="6" spans="2:13" ht="29.25" customHeight="1" thickBot="1" x14ac:dyDescent="0.3">
      <c r="B6" s="140" t="s">
        <v>5</v>
      </c>
      <c r="C6" s="140" t="s">
        <v>62</v>
      </c>
      <c r="D6" s="80" t="s">
        <v>33</v>
      </c>
      <c r="E6" s="140" t="s">
        <v>22</v>
      </c>
      <c r="F6" s="148" t="s">
        <v>0</v>
      </c>
      <c r="G6" s="149"/>
      <c r="H6" s="149"/>
      <c r="I6" s="149"/>
      <c r="J6" s="149"/>
      <c r="K6" s="149"/>
      <c r="L6" s="150"/>
      <c r="M6" s="140" t="s">
        <v>21</v>
      </c>
    </row>
    <row r="7" spans="2:13" ht="28.5" customHeight="1" thickBot="1" x14ac:dyDescent="0.3">
      <c r="B7" s="141"/>
      <c r="C7" s="141"/>
      <c r="D7" s="81"/>
      <c r="E7" s="141"/>
      <c r="F7" s="1">
        <v>2026</v>
      </c>
      <c r="G7" s="1">
        <v>2022</v>
      </c>
      <c r="H7" s="1">
        <v>2023</v>
      </c>
      <c r="I7" s="1">
        <v>2027</v>
      </c>
      <c r="J7" s="1">
        <v>2028</v>
      </c>
      <c r="K7" s="1">
        <v>2029</v>
      </c>
      <c r="L7" s="1">
        <v>2030</v>
      </c>
      <c r="M7" s="141"/>
    </row>
    <row r="8" spans="2:13" ht="15.75" thickBot="1" x14ac:dyDescent="0.3">
      <c r="B8" s="2">
        <v>1</v>
      </c>
      <c r="C8" s="2">
        <v>2</v>
      </c>
      <c r="D8" s="82">
        <v>3</v>
      </c>
      <c r="E8" s="82">
        <v>5</v>
      </c>
      <c r="F8" s="82"/>
      <c r="G8" s="82">
        <v>6</v>
      </c>
      <c r="H8" s="82">
        <v>7</v>
      </c>
      <c r="I8" s="82">
        <v>8</v>
      </c>
      <c r="J8" s="82">
        <v>9</v>
      </c>
      <c r="K8" s="82"/>
      <c r="L8" s="82"/>
      <c r="M8" s="82">
        <v>10</v>
      </c>
    </row>
    <row r="9" spans="2:13" ht="32.25" customHeight="1" thickBot="1" x14ac:dyDescent="0.3">
      <c r="B9" s="142"/>
      <c r="C9" s="145" t="s">
        <v>110</v>
      </c>
      <c r="D9" s="19" t="s">
        <v>36</v>
      </c>
      <c r="E9" s="5">
        <f>F9+I9+J9+K9+L9</f>
        <v>87223.299999999988</v>
      </c>
      <c r="F9" s="5">
        <f t="shared" ref="F9:L11" si="0">F35+F13</f>
        <v>27542.799999999999</v>
      </c>
      <c r="G9" s="5">
        <f t="shared" si="0"/>
        <v>0</v>
      </c>
      <c r="H9" s="5">
        <f t="shared" si="0"/>
        <v>0</v>
      </c>
      <c r="I9" s="5">
        <f t="shared" si="0"/>
        <v>24017.4</v>
      </c>
      <c r="J9" s="5">
        <f t="shared" si="0"/>
        <v>35663.1</v>
      </c>
      <c r="K9" s="5">
        <f t="shared" si="0"/>
        <v>0</v>
      </c>
      <c r="L9" s="5">
        <f t="shared" si="0"/>
        <v>0</v>
      </c>
      <c r="M9" s="142" t="s">
        <v>3</v>
      </c>
    </row>
    <row r="10" spans="2:13" ht="26.25" customHeight="1" thickBot="1" x14ac:dyDescent="0.3">
      <c r="B10" s="143"/>
      <c r="C10" s="146"/>
      <c r="D10" s="27" t="s">
        <v>34</v>
      </c>
      <c r="E10" s="5">
        <f>F10+I10+J10+K10+L10</f>
        <v>87223.299999999988</v>
      </c>
      <c r="F10" s="5">
        <f t="shared" si="0"/>
        <v>27542.799999999999</v>
      </c>
      <c r="G10" s="5">
        <f t="shared" si="0"/>
        <v>0</v>
      </c>
      <c r="H10" s="5">
        <f t="shared" si="0"/>
        <v>0</v>
      </c>
      <c r="I10" s="5">
        <f t="shared" si="0"/>
        <v>24017.4</v>
      </c>
      <c r="J10" s="5">
        <f t="shared" si="0"/>
        <v>35663.1</v>
      </c>
      <c r="K10" s="5">
        <f t="shared" si="0"/>
        <v>0</v>
      </c>
      <c r="L10" s="5">
        <f t="shared" si="0"/>
        <v>0</v>
      </c>
      <c r="M10" s="143"/>
    </row>
    <row r="11" spans="2:13" ht="23.25" customHeight="1" thickBot="1" x14ac:dyDescent="0.3">
      <c r="B11" s="144"/>
      <c r="C11" s="147"/>
      <c r="D11" s="6" t="s">
        <v>35</v>
      </c>
      <c r="E11" s="5">
        <f>F11+I11+J11+K11+L11</f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144"/>
    </row>
    <row r="12" spans="2:13" ht="15.75" customHeight="1" thickBot="1" x14ac:dyDescent="0.3">
      <c r="B12" s="136" t="s">
        <v>60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8"/>
    </row>
    <row r="13" spans="2:13" ht="15.75" thickBot="1" x14ac:dyDescent="0.3">
      <c r="B13" s="182"/>
      <c r="C13" s="157" t="s">
        <v>80</v>
      </c>
      <c r="D13" s="19" t="s">
        <v>1</v>
      </c>
      <c r="E13" s="5">
        <f t="shared" ref="E13:E33" si="1">F13+I13+J13+K13+L13</f>
        <v>30623.3</v>
      </c>
      <c r="F13" s="5">
        <f t="shared" ref="F13:L15" si="2">F16+F28</f>
        <v>2060.1</v>
      </c>
      <c r="G13" s="5">
        <f t="shared" si="2"/>
        <v>0</v>
      </c>
      <c r="H13" s="5">
        <f t="shared" si="2"/>
        <v>0</v>
      </c>
      <c r="I13" s="5">
        <f t="shared" si="2"/>
        <v>13417.4</v>
      </c>
      <c r="J13" s="5">
        <f t="shared" si="2"/>
        <v>15145.8</v>
      </c>
      <c r="K13" s="5">
        <f t="shared" si="2"/>
        <v>0</v>
      </c>
      <c r="L13" s="5">
        <f t="shared" si="2"/>
        <v>0</v>
      </c>
      <c r="M13" s="142"/>
    </row>
    <row r="14" spans="2:13" ht="15.75" thickBot="1" x14ac:dyDescent="0.3">
      <c r="B14" s="183"/>
      <c r="C14" s="157"/>
      <c r="D14" s="27" t="s">
        <v>34</v>
      </c>
      <c r="E14" s="5">
        <f t="shared" si="1"/>
        <v>30623.3</v>
      </c>
      <c r="F14" s="5">
        <f t="shared" si="2"/>
        <v>2060.1</v>
      </c>
      <c r="G14" s="5">
        <f t="shared" si="2"/>
        <v>0</v>
      </c>
      <c r="H14" s="5">
        <f t="shared" si="2"/>
        <v>0</v>
      </c>
      <c r="I14" s="5">
        <f t="shared" si="2"/>
        <v>13417.4</v>
      </c>
      <c r="J14" s="5">
        <f t="shared" si="2"/>
        <v>15145.8</v>
      </c>
      <c r="K14" s="5">
        <f t="shared" si="2"/>
        <v>0</v>
      </c>
      <c r="L14" s="5">
        <f t="shared" si="2"/>
        <v>0</v>
      </c>
      <c r="M14" s="143"/>
    </row>
    <row r="15" spans="2:13" ht="15.75" thickBot="1" x14ac:dyDescent="0.3">
      <c r="B15" s="184"/>
      <c r="C15" s="158"/>
      <c r="D15" s="19" t="s">
        <v>35</v>
      </c>
      <c r="E15" s="5">
        <f t="shared" si="1"/>
        <v>0</v>
      </c>
      <c r="F15" s="5">
        <f t="shared" si="2"/>
        <v>0</v>
      </c>
      <c r="G15" s="5">
        <f t="shared" si="2"/>
        <v>0</v>
      </c>
      <c r="H15" s="5">
        <f t="shared" si="2"/>
        <v>0</v>
      </c>
      <c r="I15" s="5">
        <f t="shared" si="2"/>
        <v>0</v>
      </c>
      <c r="J15" s="5">
        <f t="shared" si="2"/>
        <v>0</v>
      </c>
      <c r="K15" s="5">
        <f t="shared" si="2"/>
        <v>0</v>
      </c>
      <c r="L15" s="5">
        <f t="shared" si="2"/>
        <v>0</v>
      </c>
      <c r="M15" s="159"/>
    </row>
    <row r="16" spans="2:13" ht="15.75" thickBot="1" x14ac:dyDescent="0.3">
      <c r="B16" s="128" t="s">
        <v>7</v>
      </c>
      <c r="C16" s="129" t="s">
        <v>106</v>
      </c>
      <c r="D16" s="32" t="s">
        <v>1</v>
      </c>
      <c r="E16" s="7">
        <f t="shared" ref="E16:K17" si="3">E19+E22+E25</f>
        <v>30623.3</v>
      </c>
      <c r="F16" s="7">
        <f t="shared" si="3"/>
        <v>2060.1</v>
      </c>
      <c r="G16" s="7">
        <f t="shared" si="3"/>
        <v>0</v>
      </c>
      <c r="H16" s="7">
        <f t="shared" si="3"/>
        <v>0</v>
      </c>
      <c r="I16" s="7">
        <f t="shared" si="3"/>
        <v>13417.4</v>
      </c>
      <c r="J16" s="7">
        <f t="shared" si="3"/>
        <v>15145.8</v>
      </c>
      <c r="K16" s="7">
        <f t="shared" si="3"/>
        <v>0</v>
      </c>
      <c r="L16" s="7">
        <f t="shared" ref="L16:L17" si="4">L19+L22+L25</f>
        <v>0</v>
      </c>
      <c r="M16" s="131" t="s">
        <v>24</v>
      </c>
    </row>
    <row r="17" spans="2:13" ht="18" customHeight="1" thickBot="1" x14ac:dyDescent="0.3">
      <c r="B17" s="128"/>
      <c r="C17" s="129"/>
      <c r="D17" s="26" t="s">
        <v>34</v>
      </c>
      <c r="E17" s="7">
        <f t="shared" si="3"/>
        <v>30623.3</v>
      </c>
      <c r="F17" s="7">
        <f t="shared" si="3"/>
        <v>2060.1</v>
      </c>
      <c r="G17" s="7">
        <f t="shared" si="3"/>
        <v>0</v>
      </c>
      <c r="H17" s="7">
        <f t="shared" si="3"/>
        <v>0</v>
      </c>
      <c r="I17" s="7">
        <f t="shared" si="3"/>
        <v>13417.4</v>
      </c>
      <c r="J17" s="7">
        <f t="shared" si="3"/>
        <v>15145.8</v>
      </c>
      <c r="K17" s="7">
        <f t="shared" si="3"/>
        <v>0</v>
      </c>
      <c r="L17" s="7">
        <f t="shared" si="4"/>
        <v>0</v>
      </c>
      <c r="M17" s="132"/>
    </row>
    <row r="18" spans="2:13" ht="18.75" customHeight="1" thickBot="1" x14ac:dyDescent="0.3">
      <c r="B18" s="128"/>
      <c r="C18" s="130"/>
      <c r="D18" s="32" t="s">
        <v>35</v>
      </c>
      <c r="E18" s="7">
        <f t="shared" ref="E18:K18" si="5">E21+E24+E27</f>
        <v>0</v>
      </c>
      <c r="F18" s="7">
        <f t="shared" si="5"/>
        <v>0</v>
      </c>
      <c r="G18" s="7">
        <f t="shared" si="5"/>
        <v>0</v>
      </c>
      <c r="H18" s="7">
        <f t="shared" si="5"/>
        <v>0</v>
      </c>
      <c r="I18" s="7">
        <f t="shared" si="5"/>
        <v>0</v>
      </c>
      <c r="J18" s="7">
        <f t="shared" si="5"/>
        <v>0</v>
      </c>
      <c r="K18" s="7">
        <f t="shared" si="5"/>
        <v>0</v>
      </c>
      <c r="L18" s="7">
        <f>L21+L24+L27</f>
        <v>0</v>
      </c>
      <c r="M18" s="132"/>
    </row>
    <row r="19" spans="2:13" ht="15.75" customHeight="1" thickBot="1" x14ac:dyDescent="0.3">
      <c r="B19" s="172" t="s">
        <v>6</v>
      </c>
      <c r="C19" s="173" t="s">
        <v>112</v>
      </c>
      <c r="D19" s="22" t="s">
        <v>1</v>
      </c>
      <c r="E19" s="3">
        <f t="shared" si="1"/>
        <v>0</v>
      </c>
      <c r="F19" s="3">
        <f t="shared" ref="F19:L19" si="6">F20+F21</f>
        <v>0</v>
      </c>
      <c r="G19" s="3">
        <f t="shared" si="6"/>
        <v>0</v>
      </c>
      <c r="H19" s="3">
        <f t="shared" si="6"/>
        <v>0</v>
      </c>
      <c r="I19" s="3">
        <f t="shared" si="6"/>
        <v>0</v>
      </c>
      <c r="J19" s="3">
        <f t="shared" si="6"/>
        <v>0</v>
      </c>
      <c r="K19" s="3">
        <f t="shared" si="6"/>
        <v>0</v>
      </c>
      <c r="L19" s="3">
        <f t="shared" si="6"/>
        <v>0</v>
      </c>
      <c r="M19" s="133" t="s">
        <v>24</v>
      </c>
    </row>
    <row r="20" spans="2:13" ht="15.75" thickBot="1" x14ac:dyDescent="0.3">
      <c r="B20" s="161"/>
      <c r="C20" s="164"/>
      <c r="D20" s="30" t="s">
        <v>34</v>
      </c>
      <c r="E20" s="3">
        <f t="shared" si="1"/>
        <v>0</v>
      </c>
      <c r="F20" s="17">
        <v>0</v>
      </c>
      <c r="G20" s="17"/>
      <c r="H20" s="17"/>
      <c r="I20" s="17">
        <v>0</v>
      </c>
      <c r="J20" s="17">
        <v>0</v>
      </c>
      <c r="K20" s="17">
        <v>0</v>
      </c>
      <c r="L20" s="17">
        <v>0</v>
      </c>
      <c r="M20" s="134"/>
    </row>
    <row r="21" spans="2:13" ht="15.75" thickBot="1" x14ac:dyDescent="0.3">
      <c r="B21" s="162"/>
      <c r="C21" s="174"/>
      <c r="D21" s="30" t="s">
        <v>35</v>
      </c>
      <c r="E21" s="3">
        <f t="shared" si="1"/>
        <v>0</v>
      </c>
      <c r="F21" s="17">
        <v>0</v>
      </c>
      <c r="G21" s="17"/>
      <c r="H21" s="17"/>
      <c r="I21" s="17">
        <v>0</v>
      </c>
      <c r="J21" s="17">
        <v>0</v>
      </c>
      <c r="K21" s="17">
        <v>0</v>
      </c>
      <c r="L21" s="17">
        <v>0</v>
      </c>
      <c r="M21" s="134"/>
    </row>
    <row r="22" spans="2:13" ht="15.75" customHeight="1" thickBot="1" x14ac:dyDescent="0.3">
      <c r="B22" s="160" t="s">
        <v>8</v>
      </c>
      <c r="C22" s="173" t="s">
        <v>113</v>
      </c>
      <c r="D22" s="30" t="s">
        <v>1</v>
      </c>
      <c r="E22" s="3">
        <f t="shared" si="1"/>
        <v>0</v>
      </c>
      <c r="F22" s="3">
        <f t="shared" ref="F22:L22" si="7">F23+F24</f>
        <v>0</v>
      </c>
      <c r="G22" s="3">
        <f t="shared" si="7"/>
        <v>0</v>
      </c>
      <c r="H22" s="3">
        <f t="shared" si="7"/>
        <v>0</v>
      </c>
      <c r="I22" s="3">
        <f t="shared" si="7"/>
        <v>0</v>
      </c>
      <c r="J22" s="3">
        <f t="shared" si="7"/>
        <v>0</v>
      </c>
      <c r="K22" s="3">
        <f t="shared" si="7"/>
        <v>0</v>
      </c>
      <c r="L22" s="3">
        <f t="shared" si="7"/>
        <v>0</v>
      </c>
      <c r="M22" s="133" t="s">
        <v>24</v>
      </c>
    </row>
    <row r="23" spans="2:13" ht="15.75" thickBot="1" x14ac:dyDescent="0.3">
      <c r="B23" s="161"/>
      <c r="C23" s="164"/>
      <c r="D23" s="22" t="s">
        <v>34</v>
      </c>
      <c r="E23" s="3">
        <f t="shared" si="1"/>
        <v>0</v>
      </c>
      <c r="F23" s="17">
        <v>0</v>
      </c>
      <c r="G23" s="17"/>
      <c r="H23" s="17"/>
      <c r="I23" s="17">
        <v>0</v>
      </c>
      <c r="J23" s="17">
        <v>0</v>
      </c>
      <c r="K23" s="17">
        <v>0</v>
      </c>
      <c r="L23" s="17">
        <v>0</v>
      </c>
      <c r="M23" s="134"/>
    </row>
    <row r="24" spans="2:13" ht="19.5" customHeight="1" thickBot="1" x14ac:dyDescent="0.3">
      <c r="B24" s="162"/>
      <c r="C24" s="174"/>
      <c r="D24" s="30" t="s">
        <v>35</v>
      </c>
      <c r="E24" s="3">
        <f t="shared" si="1"/>
        <v>0</v>
      </c>
      <c r="F24" s="17">
        <v>0</v>
      </c>
      <c r="G24" s="17"/>
      <c r="H24" s="17"/>
      <c r="I24" s="17">
        <v>0</v>
      </c>
      <c r="J24" s="17">
        <v>0</v>
      </c>
      <c r="K24" s="17">
        <v>0</v>
      </c>
      <c r="L24" s="17">
        <v>0</v>
      </c>
      <c r="M24" s="134"/>
    </row>
    <row r="25" spans="2:13" ht="15.75" customHeight="1" thickBot="1" x14ac:dyDescent="0.3">
      <c r="B25" s="160" t="s">
        <v>10</v>
      </c>
      <c r="C25" s="173" t="s">
        <v>129</v>
      </c>
      <c r="D25" s="30" t="s">
        <v>1</v>
      </c>
      <c r="E25" s="3">
        <f t="shared" ref="E25:E27" si="8">F25+I25+J25+K25+L25</f>
        <v>30623.3</v>
      </c>
      <c r="F25" s="3">
        <f t="shared" ref="F25:L25" si="9">F26+F27</f>
        <v>2060.1</v>
      </c>
      <c r="G25" s="3">
        <f t="shared" si="9"/>
        <v>0</v>
      </c>
      <c r="H25" s="3">
        <f t="shared" si="9"/>
        <v>0</v>
      </c>
      <c r="I25" s="3">
        <f t="shared" si="9"/>
        <v>13417.4</v>
      </c>
      <c r="J25" s="3">
        <f t="shared" si="9"/>
        <v>15145.8</v>
      </c>
      <c r="K25" s="3">
        <f t="shared" si="9"/>
        <v>0</v>
      </c>
      <c r="L25" s="3">
        <f t="shared" si="9"/>
        <v>0</v>
      </c>
      <c r="M25" s="133" t="s">
        <v>24</v>
      </c>
    </row>
    <row r="26" spans="2:13" ht="15.75" thickBot="1" x14ac:dyDescent="0.3">
      <c r="B26" s="161"/>
      <c r="C26" s="164"/>
      <c r="D26" s="22" t="s">
        <v>34</v>
      </c>
      <c r="E26" s="3">
        <f t="shared" si="8"/>
        <v>30623.3</v>
      </c>
      <c r="F26" s="17">
        <v>2060.1</v>
      </c>
      <c r="G26" s="17"/>
      <c r="H26" s="17"/>
      <c r="I26" s="17">
        <v>13417.4</v>
      </c>
      <c r="J26" s="17">
        <v>15145.8</v>
      </c>
      <c r="K26" s="17">
        <v>0</v>
      </c>
      <c r="L26" s="17">
        <v>0</v>
      </c>
      <c r="M26" s="134"/>
    </row>
    <row r="27" spans="2:13" ht="15.75" thickBot="1" x14ac:dyDescent="0.3">
      <c r="B27" s="162"/>
      <c r="C27" s="174"/>
      <c r="D27" s="30" t="s">
        <v>35</v>
      </c>
      <c r="E27" s="3">
        <f t="shared" si="8"/>
        <v>0</v>
      </c>
      <c r="F27" s="17">
        <v>0</v>
      </c>
      <c r="G27" s="17"/>
      <c r="H27" s="17"/>
      <c r="I27" s="17">
        <v>0</v>
      </c>
      <c r="J27" s="17">
        <v>0</v>
      </c>
      <c r="K27" s="17">
        <v>0</v>
      </c>
      <c r="L27" s="17">
        <v>0</v>
      </c>
      <c r="M27" s="134"/>
    </row>
    <row r="28" spans="2:13" ht="15.75" hidden="1" thickBot="1" x14ac:dyDescent="0.3">
      <c r="B28" s="185" t="s">
        <v>63</v>
      </c>
      <c r="C28" s="188"/>
      <c r="D28" s="26" t="s">
        <v>1</v>
      </c>
      <c r="E28" s="7">
        <f t="shared" si="1"/>
        <v>0</v>
      </c>
      <c r="F28" s="7">
        <f t="shared" ref="F28:L30" si="10">F31</f>
        <v>0</v>
      </c>
      <c r="G28" s="7">
        <f t="shared" si="10"/>
        <v>0</v>
      </c>
      <c r="H28" s="7">
        <f t="shared" si="10"/>
        <v>0</v>
      </c>
      <c r="I28" s="7">
        <f t="shared" si="10"/>
        <v>0</v>
      </c>
      <c r="J28" s="7">
        <f t="shared" si="10"/>
        <v>0</v>
      </c>
      <c r="K28" s="7">
        <f t="shared" si="10"/>
        <v>0</v>
      </c>
      <c r="L28" s="7">
        <f t="shared" si="10"/>
        <v>0</v>
      </c>
      <c r="M28" s="131" t="s">
        <v>24</v>
      </c>
    </row>
    <row r="29" spans="2:13" ht="15.75" hidden="1" thickBot="1" x14ac:dyDescent="0.3">
      <c r="B29" s="186"/>
      <c r="C29" s="129"/>
      <c r="D29" s="32" t="s">
        <v>34</v>
      </c>
      <c r="E29" s="7">
        <f t="shared" si="1"/>
        <v>0</v>
      </c>
      <c r="F29" s="7">
        <f t="shared" si="10"/>
        <v>0</v>
      </c>
      <c r="G29" s="7">
        <f t="shared" si="10"/>
        <v>0</v>
      </c>
      <c r="H29" s="7">
        <f t="shared" si="10"/>
        <v>0</v>
      </c>
      <c r="I29" s="7">
        <f t="shared" si="10"/>
        <v>0</v>
      </c>
      <c r="J29" s="7">
        <f t="shared" si="10"/>
        <v>0</v>
      </c>
      <c r="K29" s="7">
        <f t="shared" si="10"/>
        <v>0</v>
      </c>
      <c r="L29" s="7">
        <f t="shared" si="10"/>
        <v>0</v>
      </c>
      <c r="M29" s="132"/>
    </row>
    <row r="30" spans="2:13" ht="15.75" hidden="1" thickBot="1" x14ac:dyDescent="0.3">
      <c r="B30" s="187"/>
      <c r="C30" s="130"/>
      <c r="D30" s="26" t="s">
        <v>35</v>
      </c>
      <c r="E30" s="7">
        <f t="shared" si="1"/>
        <v>0</v>
      </c>
      <c r="F30" s="7">
        <f>F33</f>
        <v>0</v>
      </c>
      <c r="G30" s="7">
        <f>G33</f>
        <v>0</v>
      </c>
      <c r="H30" s="7">
        <f>H33</f>
        <v>0</v>
      </c>
      <c r="I30" s="7">
        <f>I33</f>
        <v>0</v>
      </c>
      <c r="J30" s="7">
        <f>J33</f>
        <v>0</v>
      </c>
      <c r="K30" s="7">
        <f t="shared" si="10"/>
        <v>0</v>
      </c>
      <c r="L30" s="7">
        <f t="shared" si="10"/>
        <v>0</v>
      </c>
      <c r="M30" s="189"/>
    </row>
    <row r="31" spans="2:13" ht="15.75" hidden="1" thickBot="1" x14ac:dyDescent="0.3">
      <c r="B31" s="160" t="s">
        <v>9</v>
      </c>
      <c r="C31" s="173"/>
      <c r="D31" s="30" t="s">
        <v>1</v>
      </c>
      <c r="E31" s="3">
        <f t="shared" si="1"/>
        <v>0</v>
      </c>
      <c r="F31" s="3">
        <f t="shared" ref="F31:L31" si="11">F32+F33</f>
        <v>0</v>
      </c>
      <c r="G31" s="3">
        <f t="shared" si="11"/>
        <v>0</v>
      </c>
      <c r="H31" s="3">
        <f t="shared" si="11"/>
        <v>0</v>
      </c>
      <c r="I31" s="3">
        <f t="shared" si="11"/>
        <v>0</v>
      </c>
      <c r="J31" s="3">
        <f t="shared" si="11"/>
        <v>0</v>
      </c>
      <c r="K31" s="3">
        <f t="shared" si="11"/>
        <v>0</v>
      </c>
      <c r="L31" s="3">
        <f t="shared" si="11"/>
        <v>0</v>
      </c>
      <c r="M31" s="140" t="s">
        <v>24</v>
      </c>
    </row>
    <row r="32" spans="2:13" ht="15.75" hidden="1" thickBot="1" x14ac:dyDescent="0.3">
      <c r="B32" s="161"/>
      <c r="C32" s="164"/>
      <c r="D32" s="22" t="s">
        <v>34</v>
      </c>
      <c r="E32" s="3">
        <f t="shared" si="1"/>
        <v>0</v>
      </c>
      <c r="F32" s="17">
        <v>0</v>
      </c>
      <c r="G32" s="17"/>
      <c r="H32" s="17"/>
      <c r="I32" s="17">
        <v>0</v>
      </c>
      <c r="J32" s="17">
        <v>0</v>
      </c>
      <c r="K32" s="17">
        <v>0</v>
      </c>
      <c r="L32" s="17">
        <v>0</v>
      </c>
      <c r="M32" s="134"/>
    </row>
    <row r="33" spans="2:13" ht="15.75" hidden="1" thickBot="1" x14ac:dyDescent="0.3">
      <c r="B33" s="162"/>
      <c r="C33" s="165"/>
      <c r="D33" s="30" t="s">
        <v>35</v>
      </c>
      <c r="E33" s="3">
        <f t="shared" si="1"/>
        <v>0</v>
      </c>
      <c r="F33" s="17">
        <v>0</v>
      </c>
      <c r="G33" s="17"/>
      <c r="H33" s="17"/>
      <c r="I33" s="17">
        <v>0</v>
      </c>
      <c r="J33" s="17">
        <v>0</v>
      </c>
      <c r="K33" s="17">
        <v>0</v>
      </c>
      <c r="L33" s="17">
        <v>0</v>
      </c>
      <c r="M33" s="141"/>
    </row>
    <row r="34" spans="2:13" ht="15.75" customHeight="1" thickBot="1" x14ac:dyDescent="0.3">
      <c r="B34" s="136" t="s">
        <v>2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8"/>
    </row>
    <row r="35" spans="2:13" ht="15.75" thickBot="1" x14ac:dyDescent="0.3">
      <c r="B35" s="154"/>
      <c r="C35" s="157" t="s">
        <v>31</v>
      </c>
      <c r="D35" s="19" t="s">
        <v>1</v>
      </c>
      <c r="E35" s="5">
        <f t="shared" ref="E35:E41" si="12">F35+I35+J35+K35+L35</f>
        <v>56600</v>
      </c>
      <c r="F35" s="5">
        <f>F38+F50+F62</f>
        <v>25482.7</v>
      </c>
      <c r="G35" s="5">
        <f t="shared" ref="G35:L36" si="13">G38+G50+G62</f>
        <v>0</v>
      </c>
      <c r="H35" s="5">
        <f t="shared" si="13"/>
        <v>0</v>
      </c>
      <c r="I35" s="5">
        <f t="shared" si="13"/>
        <v>10600</v>
      </c>
      <c r="J35" s="5">
        <f t="shared" si="13"/>
        <v>20517.3</v>
      </c>
      <c r="K35" s="5">
        <f t="shared" si="13"/>
        <v>0</v>
      </c>
      <c r="L35" s="5">
        <f t="shared" si="13"/>
        <v>0</v>
      </c>
      <c r="M35" s="143"/>
    </row>
    <row r="36" spans="2:13" ht="15.75" thickBot="1" x14ac:dyDescent="0.3">
      <c r="B36" s="155"/>
      <c r="C36" s="157"/>
      <c r="D36" s="27" t="s">
        <v>34</v>
      </c>
      <c r="E36" s="5">
        <f t="shared" si="12"/>
        <v>56600</v>
      </c>
      <c r="F36" s="5">
        <f>F39+F51+F63</f>
        <v>25482.7</v>
      </c>
      <c r="G36" s="5">
        <f t="shared" si="13"/>
        <v>0</v>
      </c>
      <c r="H36" s="5">
        <f t="shared" si="13"/>
        <v>0</v>
      </c>
      <c r="I36" s="5">
        <f t="shared" si="13"/>
        <v>10600</v>
      </c>
      <c r="J36" s="5">
        <f t="shared" si="13"/>
        <v>20517.3</v>
      </c>
      <c r="K36" s="5">
        <f t="shared" si="13"/>
        <v>0</v>
      </c>
      <c r="L36" s="5">
        <f t="shared" si="13"/>
        <v>0</v>
      </c>
      <c r="M36" s="143"/>
    </row>
    <row r="37" spans="2:13" ht="15.75" thickBot="1" x14ac:dyDescent="0.3">
      <c r="B37" s="156"/>
      <c r="C37" s="158"/>
      <c r="D37" s="19" t="s">
        <v>35</v>
      </c>
      <c r="E37" s="5">
        <f t="shared" si="12"/>
        <v>0</v>
      </c>
      <c r="F37" s="5">
        <f>F40+F52+F64</f>
        <v>0</v>
      </c>
      <c r="G37" s="5">
        <f t="shared" ref="G37:L37" si="14">G40+G52+G64</f>
        <v>0</v>
      </c>
      <c r="H37" s="5">
        <f t="shared" si="14"/>
        <v>0</v>
      </c>
      <c r="I37" s="5">
        <f t="shared" si="14"/>
        <v>0</v>
      </c>
      <c r="J37" s="5">
        <f t="shared" si="14"/>
        <v>0</v>
      </c>
      <c r="K37" s="5">
        <f t="shared" si="14"/>
        <v>0</v>
      </c>
      <c r="L37" s="5">
        <f t="shared" si="14"/>
        <v>0</v>
      </c>
      <c r="M37" s="159"/>
    </row>
    <row r="38" spans="2:13" ht="15.75" thickBot="1" x14ac:dyDescent="0.3">
      <c r="B38" s="166">
        <v>1</v>
      </c>
      <c r="C38" s="169" t="s">
        <v>105</v>
      </c>
      <c r="D38" s="28" t="s">
        <v>1</v>
      </c>
      <c r="E38" s="7">
        <f t="shared" si="12"/>
        <v>14882.7</v>
      </c>
      <c r="F38" s="7">
        <f>F41+F44+F47</f>
        <v>14882.7</v>
      </c>
      <c r="G38" s="7">
        <f t="shared" ref="G38:L40" si="15">G41+G44+G47</f>
        <v>0</v>
      </c>
      <c r="H38" s="7">
        <f t="shared" si="15"/>
        <v>0</v>
      </c>
      <c r="I38" s="7">
        <f t="shared" si="15"/>
        <v>0</v>
      </c>
      <c r="J38" s="7">
        <f t="shared" si="15"/>
        <v>0</v>
      </c>
      <c r="K38" s="7">
        <f t="shared" si="15"/>
        <v>0</v>
      </c>
      <c r="L38" s="7">
        <f t="shared" si="15"/>
        <v>0</v>
      </c>
      <c r="M38" s="131" t="s">
        <v>24</v>
      </c>
    </row>
    <row r="39" spans="2:13" ht="15.75" thickBot="1" x14ac:dyDescent="0.3">
      <c r="B39" s="167"/>
      <c r="C39" s="170"/>
      <c r="D39" s="20" t="s">
        <v>34</v>
      </c>
      <c r="E39" s="7">
        <f t="shared" si="12"/>
        <v>14882.7</v>
      </c>
      <c r="F39" s="7">
        <f>F42+F45+F48</f>
        <v>14882.7</v>
      </c>
      <c r="G39" s="7">
        <f t="shared" si="15"/>
        <v>0</v>
      </c>
      <c r="H39" s="7">
        <f t="shared" si="15"/>
        <v>0</v>
      </c>
      <c r="I39" s="7">
        <f t="shared" si="15"/>
        <v>0</v>
      </c>
      <c r="J39" s="7">
        <f t="shared" si="15"/>
        <v>0</v>
      </c>
      <c r="K39" s="7">
        <f t="shared" si="15"/>
        <v>0</v>
      </c>
      <c r="L39" s="7">
        <f t="shared" si="15"/>
        <v>0</v>
      </c>
      <c r="M39" s="132"/>
    </row>
    <row r="40" spans="2:13" ht="15.75" thickBot="1" x14ac:dyDescent="0.3">
      <c r="B40" s="168"/>
      <c r="C40" s="171"/>
      <c r="D40" s="28" t="s">
        <v>35</v>
      </c>
      <c r="E40" s="7">
        <f t="shared" si="12"/>
        <v>0</v>
      </c>
      <c r="F40" s="7">
        <f>F43+F46+F49</f>
        <v>0</v>
      </c>
      <c r="G40" s="7">
        <f t="shared" si="15"/>
        <v>0</v>
      </c>
      <c r="H40" s="7">
        <f t="shared" si="15"/>
        <v>0</v>
      </c>
      <c r="I40" s="7">
        <f t="shared" si="15"/>
        <v>0</v>
      </c>
      <c r="J40" s="7">
        <f t="shared" si="15"/>
        <v>0</v>
      </c>
      <c r="K40" s="7">
        <f t="shared" si="15"/>
        <v>0</v>
      </c>
      <c r="L40" s="7">
        <f t="shared" si="15"/>
        <v>0</v>
      </c>
      <c r="M40" s="132"/>
    </row>
    <row r="41" spans="2:13" ht="15.75" customHeight="1" thickBot="1" x14ac:dyDescent="0.3">
      <c r="B41" s="160" t="s">
        <v>6</v>
      </c>
      <c r="C41" s="163" t="s">
        <v>94</v>
      </c>
      <c r="D41" s="23" t="s">
        <v>1</v>
      </c>
      <c r="E41" s="3">
        <f t="shared" si="12"/>
        <v>2229.6999999999998</v>
      </c>
      <c r="F41" s="3">
        <f t="shared" ref="F41:L41" si="16">F42+F43</f>
        <v>2229.6999999999998</v>
      </c>
      <c r="G41" s="3">
        <f t="shared" si="16"/>
        <v>0</v>
      </c>
      <c r="H41" s="3">
        <f t="shared" si="16"/>
        <v>0</v>
      </c>
      <c r="I41" s="3">
        <f t="shared" si="16"/>
        <v>0</v>
      </c>
      <c r="J41" s="3">
        <f t="shared" si="16"/>
        <v>0</v>
      </c>
      <c r="K41" s="3">
        <f t="shared" si="16"/>
        <v>0</v>
      </c>
      <c r="L41" s="3">
        <f t="shared" si="16"/>
        <v>0</v>
      </c>
      <c r="M41" s="133" t="s">
        <v>24</v>
      </c>
    </row>
    <row r="42" spans="2:13" ht="15.75" thickBot="1" x14ac:dyDescent="0.3">
      <c r="B42" s="161"/>
      <c r="C42" s="164"/>
      <c r="D42" s="30" t="s">
        <v>34</v>
      </c>
      <c r="E42" s="3">
        <f t="shared" ref="E42:E49" si="17">F42+I42+J42+K42+L42</f>
        <v>2229.6999999999998</v>
      </c>
      <c r="F42" s="3">
        <v>2229.6999999999998</v>
      </c>
      <c r="G42" s="3"/>
      <c r="H42" s="3"/>
      <c r="I42" s="3">
        <v>0</v>
      </c>
      <c r="J42" s="3">
        <v>0</v>
      </c>
      <c r="K42" s="3">
        <v>0</v>
      </c>
      <c r="L42" s="3">
        <v>0</v>
      </c>
      <c r="M42" s="134"/>
    </row>
    <row r="43" spans="2:13" ht="15.75" thickBot="1" x14ac:dyDescent="0.3">
      <c r="B43" s="162"/>
      <c r="C43" s="165"/>
      <c r="D43" s="24" t="s">
        <v>35</v>
      </c>
      <c r="E43" s="3">
        <f t="shared" si="17"/>
        <v>0</v>
      </c>
      <c r="F43" s="3">
        <v>0</v>
      </c>
      <c r="G43" s="3"/>
      <c r="H43" s="3"/>
      <c r="I43" s="3">
        <v>0</v>
      </c>
      <c r="J43" s="3">
        <v>0</v>
      </c>
      <c r="K43" s="3">
        <v>0</v>
      </c>
      <c r="L43" s="3">
        <v>0</v>
      </c>
      <c r="M43" s="134"/>
    </row>
    <row r="44" spans="2:13" ht="15.75" thickBot="1" x14ac:dyDescent="0.3">
      <c r="B44" s="160" t="s">
        <v>8</v>
      </c>
      <c r="C44" s="151" t="s">
        <v>114</v>
      </c>
      <c r="D44" s="23" t="s">
        <v>1</v>
      </c>
      <c r="E44" s="3">
        <f t="shared" si="17"/>
        <v>12653</v>
      </c>
      <c r="F44" s="3">
        <f t="shared" ref="F44:L44" si="18">F45+F46</f>
        <v>12653</v>
      </c>
      <c r="G44" s="3">
        <f t="shared" si="18"/>
        <v>0</v>
      </c>
      <c r="H44" s="3">
        <f t="shared" si="18"/>
        <v>0</v>
      </c>
      <c r="I44" s="3">
        <f t="shared" si="18"/>
        <v>0</v>
      </c>
      <c r="J44" s="3">
        <f t="shared" si="18"/>
        <v>0</v>
      </c>
      <c r="K44" s="3">
        <f t="shared" si="18"/>
        <v>0</v>
      </c>
      <c r="L44" s="3">
        <f t="shared" si="18"/>
        <v>0</v>
      </c>
      <c r="M44" s="133" t="s">
        <v>24</v>
      </c>
    </row>
    <row r="45" spans="2:13" ht="15.75" thickBot="1" x14ac:dyDescent="0.3">
      <c r="B45" s="161"/>
      <c r="C45" s="152"/>
      <c r="D45" s="30" t="s">
        <v>34</v>
      </c>
      <c r="E45" s="3">
        <f t="shared" si="17"/>
        <v>12653</v>
      </c>
      <c r="F45" s="3">
        <v>12653</v>
      </c>
      <c r="G45" s="3"/>
      <c r="H45" s="3"/>
      <c r="I45" s="3">
        <v>0</v>
      </c>
      <c r="J45" s="3">
        <v>0</v>
      </c>
      <c r="K45" s="3">
        <v>0</v>
      </c>
      <c r="L45" s="3">
        <v>0</v>
      </c>
      <c r="M45" s="134"/>
    </row>
    <row r="46" spans="2:13" ht="14.25" customHeight="1" thickBot="1" x14ac:dyDescent="0.3">
      <c r="B46" s="162"/>
      <c r="C46" s="153"/>
      <c r="D46" s="24" t="s">
        <v>35</v>
      </c>
      <c r="E46" s="3">
        <f t="shared" si="17"/>
        <v>0</v>
      </c>
      <c r="F46" s="3">
        <v>0</v>
      </c>
      <c r="G46" s="3"/>
      <c r="H46" s="3"/>
      <c r="I46" s="3">
        <v>0</v>
      </c>
      <c r="J46" s="3">
        <v>0</v>
      </c>
      <c r="K46" s="3">
        <v>0</v>
      </c>
      <c r="L46" s="3">
        <v>0</v>
      </c>
      <c r="M46" s="134"/>
    </row>
    <row r="47" spans="2:13" ht="15.75" hidden="1" thickBot="1" x14ac:dyDescent="0.3">
      <c r="B47" s="160" t="s">
        <v>10</v>
      </c>
      <c r="C47" s="151" t="s">
        <v>81</v>
      </c>
      <c r="D47" s="23" t="s">
        <v>1</v>
      </c>
      <c r="E47" s="3">
        <f t="shared" si="17"/>
        <v>0</v>
      </c>
      <c r="F47" s="3">
        <f t="shared" ref="F47:L47" si="19">F48+F49</f>
        <v>0</v>
      </c>
      <c r="G47" s="3">
        <f t="shared" si="19"/>
        <v>0</v>
      </c>
      <c r="H47" s="3">
        <f t="shared" si="19"/>
        <v>0</v>
      </c>
      <c r="I47" s="3">
        <f t="shared" si="19"/>
        <v>0</v>
      </c>
      <c r="J47" s="3">
        <f t="shared" si="19"/>
        <v>0</v>
      </c>
      <c r="K47" s="3">
        <f t="shared" si="19"/>
        <v>0</v>
      </c>
      <c r="L47" s="3">
        <f t="shared" si="19"/>
        <v>0</v>
      </c>
      <c r="M47" s="133" t="s">
        <v>24</v>
      </c>
    </row>
    <row r="48" spans="2:13" ht="15.75" hidden="1" thickBot="1" x14ac:dyDescent="0.3">
      <c r="B48" s="161"/>
      <c r="C48" s="152"/>
      <c r="D48" s="30" t="s">
        <v>34</v>
      </c>
      <c r="E48" s="3">
        <f t="shared" si="17"/>
        <v>0</v>
      </c>
      <c r="F48" s="3">
        <v>0</v>
      </c>
      <c r="G48" s="3"/>
      <c r="H48" s="3"/>
      <c r="I48" s="3">
        <v>0</v>
      </c>
      <c r="J48" s="3">
        <v>0</v>
      </c>
      <c r="K48" s="3">
        <v>0</v>
      </c>
      <c r="L48" s="3">
        <v>0</v>
      </c>
      <c r="M48" s="134"/>
    </row>
    <row r="49" spans="2:13" ht="15.75" hidden="1" thickBot="1" x14ac:dyDescent="0.3">
      <c r="B49" s="162"/>
      <c r="C49" s="153"/>
      <c r="D49" s="24" t="s">
        <v>35</v>
      </c>
      <c r="E49" s="3">
        <f t="shared" si="17"/>
        <v>0</v>
      </c>
      <c r="F49" s="3">
        <v>0</v>
      </c>
      <c r="G49" s="3"/>
      <c r="H49" s="3"/>
      <c r="I49" s="3">
        <v>0</v>
      </c>
      <c r="J49" s="3">
        <v>0</v>
      </c>
      <c r="K49" s="3">
        <v>0</v>
      </c>
      <c r="L49" s="3">
        <v>0</v>
      </c>
      <c r="M49" s="134"/>
    </row>
    <row r="50" spans="2:13" ht="15.75" thickBot="1" x14ac:dyDescent="0.3">
      <c r="B50" s="166" t="s">
        <v>63</v>
      </c>
      <c r="C50" s="169" t="s">
        <v>104</v>
      </c>
      <c r="D50" s="20" t="s">
        <v>1</v>
      </c>
      <c r="E50" s="7">
        <f>SUM(G50:K50)</f>
        <v>0</v>
      </c>
      <c r="F50" s="7">
        <f>F53+F56+F59</f>
        <v>0</v>
      </c>
      <c r="G50" s="7">
        <f t="shared" ref="G50:L52" si="20">G53+G56+G59</f>
        <v>0</v>
      </c>
      <c r="H50" s="7">
        <f t="shared" si="20"/>
        <v>0</v>
      </c>
      <c r="I50" s="7">
        <f t="shared" si="20"/>
        <v>0</v>
      </c>
      <c r="J50" s="7">
        <f t="shared" si="20"/>
        <v>0</v>
      </c>
      <c r="K50" s="7">
        <f t="shared" si="20"/>
        <v>0</v>
      </c>
      <c r="L50" s="7">
        <f t="shared" si="20"/>
        <v>0</v>
      </c>
      <c r="M50" s="131" t="s">
        <v>24</v>
      </c>
    </row>
    <row r="51" spans="2:13" ht="15.75" thickBot="1" x14ac:dyDescent="0.3">
      <c r="B51" s="167"/>
      <c r="C51" s="170"/>
      <c r="D51" s="28" t="s">
        <v>34</v>
      </c>
      <c r="E51" s="7">
        <f>SUM(G51:K51)</f>
        <v>0</v>
      </c>
      <c r="F51" s="7">
        <f>F54+F57+F60</f>
        <v>0</v>
      </c>
      <c r="G51" s="7">
        <f t="shared" si="20"/>
        <v>0</v>
      </c>
      <c r="H51" s="7">
        <f t="shared" si="20"/>
        <v>0</v>
      </c>
      <c r="I51" s="7">
        <f t="shared" si="20"/>
        <v>0</v>
      </c>
      <c r="J51" s="7">
        <f t="shared" si="20"/>
        <v>0</v>
      </c>
      <c r="K51" s="7">
        <f t="shared" si="20"/>
        <v>0</v>
      </c>
      <c r="L51" s="7">
        <f t="shared" si="20"/>
        <v>0</v>
      </c>
      <c r="M51" s="132"/>
    </row>
    <row r="52" spans="2:13" ht="15.75" thickBot="1" x14ac:dyDescent="0.3">
      <c r="B52" s="168"/>
      <c r="C52" s="171"/>
      <c r="D52" s="20" t="s">
        <v>35</v>
      </c>
      <c r="E52" s="7">
        <f>SUM(G52:K52)</f>
        <v>0</v>
      </c>
      <c r="F52" s="7">
        <f>F55+F58+F61</f>
        <v>0</v>
      </c>
      <c r="G52" s="7">
        <f t="shared" si="20"/>
        <v>0</v>
      </c>
      <c r="H52" s="7">
        <f t="shared" si="20"/>
        <v>0</v>
      </c>
      <c r="I52" s="7">
        <f t="shared" si="20"/>
        <v>0</v>
      </c>
      <c r="J52" s="7">
        <f t="shared" si="20"/>
        <v>0</v>
      </c>
      <c r="K52" s="7">
        <f t="shared" si="20"/>
        <v>0</v>
      </c>
      <c r="L52" s="7">
        <f t="shared" si="20"/>
        <v>0</v>
      </c>
      <c r="M52" s="132"/>
    </row>
    <row r="53" spans="2:13" ht="15.75" thickBot="1" x14ac:dyDescent="0.3">
      <c r="B53" s="160" t="s">
        <v>9</v>
      </c>
      <c r="C53" s="179" t="s">
        <v>70</v>
      </c>
      <c r="D53" s="31" t="s">
        <v>1</v>
      </c>
      <c r="E53" s="3">
        <f>F53+I53+J53+K53+L53</f>
        <v>0</v>
      </c>
      <c r="F53" s="3">
        <f t="shared" ref="F53:L53" si="21">F54+F55</f>
        <v>0</v>
      </c>
      <c r="G53" s="3">
        <f t="shared" si="21"/>
        <v>0</v>
      </c>
      <c r="H53" s="3">
        <f t="shared" si="21"/>
        <v>0</v>
      </c>
      <c r="I53" s="3">
        <f t="shared" si="21"/>
        <v>0</v>
      </c>
      <c r="J53" s="3">
        <f t="shared" si="21"/>
        <v>0</v>
      </c>
      <c r="K53" s="3">
        <f t="shared" si="21"/>
        <v>0</v>
      </c>
      <c r="L53" s="3">
        <f t="shared" si="21"/>
        <v>0</v>
      </c>
      <c r="M53" s="133" t="s">
        <v>24</v>
      </c>
    </row>
    <row r="54" spans="2:13" ht="15.75" thickBot="1" x14ac:dyDescent="0.3">
      <c r="B54" s="161"/>
      <c r="C54" s="180"/>
      <c r="D54" s="31" t="s">
        <v>34</v>
      </c>
      <c r="E54" s="3">
        <f t="shared" ref="E54:E61" si="22">F54+I54+J54+K54+L54</f>
        <v>0</v>
      </c>
      <c r="F54" s="3">
        <v>0</v>
      </c>
      <c r="G54" s="3"/>
      <c r="H54" s="3"/>
      <c r="I54" s="3">
        <v>0</v>
      </c>
      <c r="J54" s="3">
        <v>0</v>
      </c>
      <c r="K54" s="3">
        <v>0</v>
      </c>
      <c r="L54" s="3">
        <v>0</v>
      </c>
      <c r="M54" s="134"/>
    </row>
    <row r="55" spans="2:13" ht="15" customHeight="1" thickBot="1" x14ac:dyDescent="0.3">
      <c r="B55" s="162"/>
      <c r="C55" s="181"/>
      <c r="D55" s="25" t="s">
        <v>35</v>
      </c>
      <c r="E55" s="3">
        <f t="shared" si="22"/>
        <v>0</v>
      </c>
      <c r="F55" s="3">
        <v>0</v>
      </c>
      <c r="G55" s="3"/>
      <c r="H55" s="3"/>
      <c r="I55" s="3">
        <v>0</v>
      </c>
      <c r="J55" s="3">
        <v>0</v>
      </c>
      <c r="K55" s="3">
        <v>0</v>
      </c>
      <c r="L55" s="3">
        <v>0</v>
      </c>
      <c r="M55" s="134"/>
    </row>
    <row r="56" spans="2:13" ht="0.75" hidden="1" customHeight="1" thickBot="1" x14ac:dyDescent="0.3">
      <c r="B56" s="160" t="s">
        <v>67</v>
      </c>
      <c r="C56" s="179" t="s">
        <v>82</v>
      </c>
      <c r="D56" s="31" t="s">
        <v>1</v>
      </c>
      <c r="E56" s="3">
        <f t="shared" si="22"/>
        <v>0</v>
      </c>
      <c r="F56" s="3">
        <f t="shared" ref="F56:L56" si="23">F57+F58</f>
        <v>0</v>
      </c>
      <c r="G56" s="3">
        <f t="shared" si="23"/>
        <v>0</v>
      </c>
      <c r="H56" s="3">
        <f t="shared" si="23"/>
        <v>0</v>
      </c>
      <c r="I56" s="3">
        <f t="shared" si="23"/>
        <v>0</v>
      </c>
      <c r="J56" s="3">
        <f t="shared" si="23"/>
        <v>0</v>
      </c>
      <c r="K56" s="3">
        <f t="shared" si="23"/>
        <v>0</v>
      </c>
      <c r="L56" s="3">
        <f t="shared" si="23"/>
        <v>0</v>
      </c>
      <c r="M56" s="133" t="s">
        <v>24</v>
      </c>
    </row>
    <row r="57" spans="2:13" ht="15.75" hidden="1" thickBot="1" x14ac:dyDescent="0.3">
      <c r="B57" s="161"/>
      <c r="C57" s="180"/>
      <c r="D57" s="31" t="s">
        <v>34</v>
      </c>
      <c r="E57" s="3">
        <f t="shared" si="22"/>
        <v>0</v>
      </c>
      <c r="F57" s="3">
        <v>0</v>
      </c>
      <c r="G57" s="3"/>
      <c r="H57" s="3"/>
      <c r="I57" s="3">
        <v>0</v>
      </c>
      <c r="J57" s="3">
        <v>0</v>
      </c>
      <c r="K57" s="3">
        <v>0</v>
      </c>
      <c r="L57" s="3">
        <v>0</v>
      </c>
      <c r="M57" s="134"/>
    </row>
    <row r="58" spans="2:13" ht="15.75" hidden="1" thickBot="1" x14ac:dyDescent="0.3">
      <c r="B58" s="162"/>
      <c r="C58" s="181"/>
      <c r="D58" s="25" t="s">
        <v>35</v>
      </c>
      <c r="E58" s="3">
        <f t="shared" si="22"/>
        <v>0</v>
      </c>
      <c r="F58" s="3">
        <v>0</v>
      </c>
      <c r="G58" s="3"/>
      <c r="H58" s="3"/>
      <c r="I58" s="3">
        <v>0</v>
      </c>
      <c r="J58" s="3">
        <v>0</v>
      </c>
      <c r="K58" s="3">
        <v>0</v>
      </c>
      <c r="L58" s="3">
        <v>0</v>
      </c>
      <c r="M58" s="134"/>
    </row>
    <row r="59" spans="2:13" ht="15.75" hidden="1" thickBot="1" x14ac:dyDescent="0.3">
      <c r="B59" s="160" t="s">
        <v>69</v>
      </c>
      <c r="C59" s="179" t="s">
        <v>68</v>
      </c>
      <c r="D59" s="31" t="s">
        <v>1</v>
      </c>
      <c r="E59" s="3">
        <f t="shared" si="22"/>
        <v>0</v>
      </c>
      <c r="F59" s="3">
        <f t="shared" ref="F59:L59" si="24">F60+F61</f>
        <v>0</v>
      </c>
      <c r="G59" s="3">
        <f t="shared" si="24"/>
        <v>0</v>
      </c>
      <c r="H59" s="3">
        <f t="shared" si="24"/>
        <v>0</v>
      </c>
      <c r="I59" s="3">
        <f t="shared" si="24"/>
        <v>0</v>
      </c>
      <c r="J59" s="3">
        <f t="shared" si="24"/>
        <v>0</v>
      </c>
      <c r="K59" s="3">
        <f t="shared" si="24"/>
        <v>0</v>
      </c>
      <c r="L59" s="3">
        <f t="shared" si="24"/>
        <v>0</v>
      </c>
      <c r="M59" s="133" t="s">
        <v>24</v>
      </c>
    </row>
    <row r="60" spans="2:13" ht="15.75" hidden="1" thickBot="1" x14ac:dyDescent="0.3">
      <c r="B60" s="161"/>
      <c r="C60" s="180"/>
      <c r="D60" s="31" t="s">
        <v>34</v>
      </c>
      <c r="E60" s="3">
        <f t="shared" si="22"/>
        <v>0</v>
      </c>
      <c r="F60" s="3">
        <v>0</v>
      </c>
      <c r="G60" s="3"/>
      <c r="H60" s="3"/>
      <c r="I60" s="3">
        <v>0</v>
      </c>
      <c r="J60" s="3">
        <v>0</v>
      </c>
      <c r="K60" s="3">
        <v>0</v>
      </c>
      <c r="L60" s="3">
        <v>0</v>
      </c>
      <c r="M60" s="134"/>
    </row>
    <row r="61" spans="2:13" ht="15.75" hidden="1" thickBot="1" x14ac:dyDescent="0.3">
      <c r="B61" s="162"/>
      <c r="C61" s="181"/>
      <c r="D61" s="25" t="s">
        <v>35</v>
      </c>
      <c r="E61" s="3">
        <f t="shared" si="22"/>
        <v>0</v>
      </c>
      <c r="F61" s="3">
        <v>0</v>
      </c>
      <c r="G61" s="3"/>
      <c r="H61" s="3"/>
      <c r="I61" s="3">
        <v>0</v>
      </c>
      <c r="J61" s="3">
        <v>0</v>
      </c>
      <c r="K61" s="3">
        <v>0</v>
      </c>
      <c r="L61" s="3">
        <v>0</v>
      </c>
      <c r="M61" s="134"/>
    </row>
    <row r="62" spans="2:13" ht="15.75" thickBot="1" x14ac:dyDescent="0.3">
      <c r="B62" s="166">
        <v>3</v>
      </c>
      <c r="C62" s="169" t="s">
        <v>103</v>
      </c>
      <c r="D62" s="28" t="s">
        <v>1</v>
      </c>
      <c r="E62" s="7">
        <f>SUM(G62:K62)</f>
        <v>31117.3</v>
      </c>
      <c r="F62" s="7">
        <f t="shared" ref="F62:L64" si="25">F65+F68</f>
        <v>10600</v>
      </c>
      <c r="G62" s="7">
        <f t="shared" si="25"/>
        <v>0</v>
      </c>
      <c r="H62" s="7">
        <f t="shared" si="25"/>
        <v>0</v>
      </c>
      <c r="I62" s="7">
        <f t="shared" si="25"/>
        <v>10600</v>
      </c>
      <c r="J62" s="7">
        <f t="shared" si="25"/>
        <v>20517.3</v>
      </c>
      <c r="K62" s="7">
        <f t="shared" si="25"/>
        <v>0</v>
      </c>
      <c r="L62" s="7">
        <f t="shared" si="25"/>
        <v>0</v>
      </c>
      <c r="M62" s="131" t="s">
        <v>107</v>
      </c>
    </row>
    <row r="63" spans="2:13" ht="15.75" thickBot="1" x14ac:dyDescent="0.3">
      <c r="B63" s="167"/>
      <c r="C63" s="170"/>
      <c r="D63" s="28" t="s">
        <v>34</v>
      </c>
      <c r="E63" s="7">
        <f>SUM(G63:K63)</f>
        <v>31117.3</v>
      </c>
      <c r="F63" s="7">
        <f t="shared" si="25"/>
        <v>10600</v>
      </c>
      <c r="G63" s="7">
        <f t="shared" si="25"/>
        <v>0</v>
      </c>
      <c r="H63" s="7">
        <f t="shared" si="25"/>
        <v>0</v>
      </c>
      <c r="I63" s="7">
        <f t="shared" si="25"/>
        <v>10600</v>
      </c>
      <c r="J63" s="7">
        <f t="shared" si="25"/>
        <v>20517.3</v>
      </c>
      <c r="K63" s="7">
        <f t="shared" si="25"/>
        <v>0</v>
      </c>
      <c r="L63" s="7">
        <f t="shared" si="25"/>
        <v>0</v>
      </c>
      <c r="M63" s="132"/>
    </row>
    <row r="64" spans="2:13" ht="15.75" thickBot="1" x14ac:dyDescent="0.3">
      <c r="B64" s="168"/>
      <c r="C64" s="171"/>
      <c r="D64" s="20" t="s">
        <v>35</v>
      </c>
      <c r="E64" s="7">
        <f>SUM(G64:K64)</f>
        <v>0</v>
      </c>
      <c r="F64" s="7">
        <f t="shared" si="25"/>
        <v>0</v>
      </c>
      <c r="G64" s="7">
        <f t="shared" si="25"/>
        <v>0</v>
      </c>
      <c r="H64" s="7">
        <f t="shared" si="25"/>
        <v>0</v>
      </c>
      <c r="I64" s="7">
        <f t="shared" si="25"/>
        <v>0</v>
      </c>
      <c r="J64" s="7">
        <f t="shared" si="25"/>
        <v>0</v>
      </c>
      <c r="K64" s="7">
        <f t="shared" si="25"/>
        <v>0</v>
      </c>
      <c r="L64" s="7">
        <f t="shared" si="25"/>
        <v>0</v>
      </c>
      <c r="M64" s="176"/>
    </row>
    <row r="65" spans="2:13" ht="15.75" thickBot="1" x14ac:dyDescent="0.3">
      <c r="B65" s="160" t="s">
        <v>11</v>
      </c>
      <c r="C65" s="177" t="s">
        <v>26</v>
      </c>
      <c r="D65" s="29" t="s">
        <v>1</v>
      </c>
      <c r="E65" s="3">
        <f t="shared" ref="E65:E70" si="26">F65+I65+J65+K65+L65</f>
        <v>300</v>
      </c>
      <c r="F65" s="3">
        <f>F66+F67</f>
        <v>100</v>
      </c>
      <c r="G65" s="3">
        <f t="shared" ref="G65:L65" si="27">G66+G67</f>
        <v>0</v>
      </c>
      <c r="H65" s="3">
        <f t="shared" si="27"/>
        <v>0</v>
      </c>
      <c r="I65" s="3">
        <f t="shared" si="27"/>
        <v>100</v>
      </c>
      <c r="J65" s="3">
        <f t="shared" si="27"/>
        <v>100</v>
      </c>
      <c r="K65" s="3">
        <f t="shared" si="27"/>
        <v>0</v>
      </c>
      <c r="L65" s="3">
        <f t="shared" si="27"/>
        <v>0</v>
      </c>
      <c r="M65" s="133" t="s">
        <v>13</v>
      </c>
    </row>
    <row r="66" spans="2:13" ht="15.75" thickBot="1" x14ac:dyDescent="0.3">
      <c r="B66" s="161"/>
      <c r="C66" s="178"/>
      <c r="D66" s="29" t="s">
        <v>34</v>
      </c>
      <c r="E66" s="3">
        <f t="shared" si="26"/>
        <v>300</v>
      </c>
      <c r="F66" s="3">
        <v>100</v>
      </c>
      <c r="G66" s="3"/>
      <c r="H66" s="3"/>
      <c r="I66" s="3">
        <v>100</v>
      </c>
      <c r="J66" s="3">
        <v>100</v>
      </c>
      <c r="K66" s="3">
        <v>0</v>
      </c>
      <c r="L66" s="3">
        <v>0</v>
      </c>
      <c r="M66" s="134"/>
    </row>
    <row r="67" spans="2:13" ht="15.75" thickBot="1" x14ac:dyDescent="0.3">
      <c r="B67" s="161"/>
      <c r="C67" s="178"/>
      <c r="D67" s="21" t="s">
        <v>35</v>
      </c>
      <c r="E67" s="3">
        <f t="shared" si="26"/>
        <v>0</v>
      </c>
      <c r="F67" s="69">
        <v>0</v>
      </c>
      <c r="G67" s="4"/>
      <c r="H67" s="4"/>
      <c r="I67" s="4">
        <v>0</v>
      </c>
      <c r="J67" s="4">
        <v>0</v>
      </c>
      <c r="K67" s="4">
        <v>0</v>
      </c>
      <c r="L67" s="4">
        <v>0</v>
      </c>
      <c r="M67" s="134"/>
    </row>
    <row r="68" spans="2:13" ht="15.75" customHeight="1" thickBot="1" x14ac:dyDescent="0.3">
      <c r="B68" s="160" t="s">
        <v>12</v>
      </c>
      <c r="C68" s="163" t="s">
        <v>27</v>
      </c>
      <c r="D68" s="30" t="s">
        <v>1</v>
      </c>
      <c r="E68" s="3">
        <f t="shared" si="26"/>
        <v>41417.300000000003</v>
      </c>
      <c r="F68" s="3">
        <f t="shared" ref="F68:L68" si="28">F69+F70</f>
        <v>10500</v>
      </c>
      <c r="G68" s="3">
        <f t="shared" si="28"/>
        <v>0</v>
      </c>
      <c r="H68" s="3">
        <f t="shared" si="28"/>
        <v>0</v>
      </c>
      <c r="I68" s="3">
        <f t="shared" si="28"/>
        <v>10500</v>
      </c>
      <c r="J68" s="3">
        <f t="shared" si="28"/>
        <v>20417.3</v>
      </c>
      <c r="K68" s="3">
        <f t="shared" si="28"/>
        <v>0</v>
      </c>
      <c r="L68" s="3">
        <f t="shared" si="28"/>
        <v>0</v>
      </c>
      <c r="M68" s="140" t="s">
        <v>108</v>
      </c>
    </row>
    <row r="69" spans="2:13" ht="15.75" thickBot="1" x14ac:dyDescent="0.3">
      <c r="B69" s="161"/>
      <c r="C69" s="164"/>
      <c r="D69" s="22" t="s">
        <v>34</v>
      </c>
      <c r="E69" s="3">
        <f t="shared" si="26"/>
        <v>41417.300000000003</v>
      </c>
      <c r="F69" s="3">
        <v>10500</v>
      </c>
      <c r="G69" s="3"/>
      <c r="H69" s="3"/>
      <c r="I69" s="3">
        <v>10500</v>
      </c>
      <c r="J69" s="3">
        <v>20417.3</v>
      </c>
      <c r="K69" s="3">
        <v>0</v>
      </c>
      <c r="L69" s="3">
        <v>0</v>
      </c>
      <c r="M69" s="134"/>
    </row>
    <row r="70" spans="2:13" ht="15.75" thickBot="1" x14ac:dyDescent="0.3">
      <c r="B70" s="162"/>
      <c r="C70" s="165"/>
      <c r="D70" s="30" t="s">
        <v>35</v>
      </c>
      <c r="E70" s="3">
        <f t="shared" si="26"/>
        <v>0</v>
      </c>
      <c r="F70" s="3">
        <v>0</v>
      </c>
      <c r="G70" s="4"/>
      <c r="H70" s="4"/>
      <c r="I70" s="4">
        <v>0</v>
      </c>
      <c r="J70" s="4">
        <v>0</v>
      </c>
      <c r="K70" s="4">
        <v>0</v>
      </c>
      <c r="L70" s="4">
        <v>0</v>
      </c>
      <c r="M70" s="141"/>
    </row>
    <row r="71" spans="2:13" x14ac:dyDescent="0.25"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</row>
  </sheetData>
  <mergeCells count="70">
    <mergeCell ref="C13:C15"/>
    <mergeCell ref="B13:B15"/>
    <mergeCell ref="M65:M67"/>
    <mergeCell ref="B28:B30"/>
    <mergeCell ref="C28:C30"/>
    <mergeCell ref="M28:M30"/>
    <mergeCell ref="B31:B33"/>
    <mergeCell ref="B47:B49"/>
    <mergeCell ref="C47:C49"/>
    <mergeCell ref="B44:B46"/>
    <mergeCell ref="M41:M43"/>
    <mergeCell ref="M38:M40"/>
    <mergeCell ref="M59:M61"/>
    <mergeCell ref="M56:M58"/>
    <mergeCell ref="B59:B61"/>
    <mergeCell ref="C59:C61"/>
    <mergeCell ref="C56:C58"/>
    <mergeCell ref="B56:B58"/>
    <mergeCell ref="B53:B55"/>
    <mergeCell ref="C53:C55"/>
    <mergeCell ref="B71:M71"/>
    <mergeCell ref="C62:C64"/>
    <mergeCell ref="M62:M64"/>
    <mergeCell ref="B65:B67"/>
    <mergeCell ref="C65:C67"/>
    <mergeCell ref="M68:M70"/>
    <mergeCell ref="C68:C70"/>
    <mergeCell ref="B68:B70"/>
    <mergeCell ref="B62:B64"/>
    <mergeCell ref="B34:M34"/>
    <mergeCell ref="B19:B21"/>
    <mergeCell ref="C19:C21"/>
    <mergeCell ref="C31:C33"/>
    <mergeCell ref="M31:M33"/>
    <mergeCell ref="M19:M21"/>
    <mergeCell ref="B22:B24"/>
    <mergeCell ref="C22:C24"/>
    <mergeCell ref="B25:B27"/>
    <mergeCell ref="C25:C27"/>
    <mergeCell ref="M25:M27"/>
    <mergeCell ref="M53:M55"/>
    <mergeCell ref="M50:M52"/>
    <mergeCell ref="C44:C46"/>
    <mergeCell ref="M47:M49"/>
    <mergeCell ref="B35:B37"/>
    <mergeCell ref="C35:C37"/>
    <mergeCell ref="M35:M37"/>
    <mergeCell ref="B41:B43"/>
    <mergeCell ref="C41:C43"/>
    <mergeCell ref="M44:M46"/>
    <mergeCell ref="B50:B52"/>
    <mergeCell ref="C50:C52"/>
    <mergeCell ref="C38:C40"/>
    <mergeCell ref="B38:B40"/>
    <mergeCell ref="B16:B18"/>
    <mergeCell ref="C16:C18"/>
    <mergeCell ref="M16:M18"/>
    <mergeCell ref="M22:M24"/>
    <mergeCell ref="E2:M2"/>
    <mergeCell ref="B12:M12"/>
    <mergeCell ref="B4:M4"/>
    <mergeCell ref="C6:C7"/>
    <mergeCell ref="B6:B7"/>
    <mergeCell ref="E6:E7"/>
    <mergeCell ref="M6:M7"/>
    <mergeCell ref="M9:M11"/>
    <mergeCell ref="B9:B11"/>
    <mergeCell ref="C9:C11"/>
    <mergeCell ref="F6:L6"/>
    <mergeCell ref="M13:M15"/>
  </mergeCells>
  <pageMargins left="1.1811023622047245" right="0" top="0.19685039370078741" bottom="0.19685039370078741" header="0.31496062992125984" footer="0.31496062992125984"/>
  <pageSetup paperSize="9" scale="80" orientation="landscape" r:id="rId1"/>
  <rowBreaks count="1" manualBreakCount="1">
    <brk id="4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4"/>
  <sheetViews>
    <sheetView view="pageBreakPreview" topLeftCell="A7" zoomScale="110" zoomScaleNormal="100" zoomScaleSheetLayoutView="110" workbookViewId="0">
      <selection activeCell="F11" sqref="F11"/>
    </sheetView>
  </sheetViews>
  <sheetFormatPr defaultRowHeight="15" x14ac:dyDescent="0.25"/>
  <cols>
    <col min="1" max="1" width="2.7109375" customWidth="1"/>
    <col min="2" max="2" width="7.140625" style="10" customWidth="1"/>
    <col min="3" max="3" width="67.85546875" style="10" customWidth="1"/>
    <col min="4" max="4" width="78.42578125" style="10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8"/>
      <c r="C1" s="8"/>
      <c r="D1" s="193" t="s">
        <v>56</v>
      </c>
      <c r="E1" s="193"/>
      <c r="F1" s="193"/>
      <c r="G1" s="193"/>
    </row>
    <row r="2" spans="2:7" ht="3" customHeight="1" x14ac:dyDescent="0.25">
      <c r="B2" s="9"/>
      <c r="E2" s="10"/>
      <c r="F2" s="10"/>
      <c r="G2" s="10"/>
    </row>
    <row r="3" spans="2:7" ht="13.5" customHeight="1" x14ac:dyDescent="0.25">
      <c r="B3" s="194" t="s">
        <v>28</v>
      </c>
      <c r="C3" s="194"/>
      <c r="D3" s="194"/>
      <c r="E3" s="194"/>
      <c r="F3" s="194"/>
      <c r="G3" s="194"/>
    </row>
    <row r="4" spans="2:7" ht="27.75" customHeight="1" x14ac:dyDescent="0.25">
      <c r="B4" s="195" t="s">
        <v>115</v>
      </c>
      <c r="C4" s="195"/>
      <c r="D4" s="195"/>
      <c r="E4" s="195"/>
      <c r="F4" s="195"/>
      <c r="G4" s="195"/>
    </row>
    <row r="5" spans="2:7" ht="8.25" customHeight="1" x14ac:dyDescent="0.25">
      <c r="B5" s="196" t="s">
        <v>29</v>
      </c>
      <c r="C5" s="196"/>
      <c r="D5" s="196"/>
      <c r="E5" s="196"/>
      <c r="F5" s="196"/>
      <c r="G5" s="196"/>
    </row>
    <row r="6" spans="2:7" ht="38.25" customHeight="1" x14ac:dyDescent="0.25">
      <c r="B6" s="197" t="s">
        <v>14</v>
      </c>
      <c r="C6" s="197" t="s">
        <v>15</v>
      </c>
      <c r="D6" s="197" t="s">
        <v>16</v>
      </c>
      <c r="E6" s="197" t="s">
        <v>17</v>
      </c>
      <c r="F6" s="199" t="s">
        <v>20</v>
      </c>
      <c r="G6" s="199"/>
    </row>
    <row r="7" spans="2:7" x14ac:dyDescent="0.25">
      <c r="B7" s="197"/>
      <c r="C7" s="197"/>
      <c r="D7" s="197"/>
      <c r="E7" s="198"/>
      <c r="F7" s="65" t="s">
        <v>32</v>
      </c>
      <c r="G7" s="65" t="s">
        <v>4</v>
      </c>
    </row>
    <row r="8" spans="2:7" x14ac:dyDescent="0.25">
      <c r="B8" s="11">
        <v>1</v>
      </c>
      <c r="C8" s="11">
        <v>2</v>
      </c>
      <c r="D8" s="11">
        <v>3</v>
      </c>
      <c r="E8" s="12">
        <v>4</v>
      </c>
      <c r="F8" s="12">
        <v>5</v>
      </c>
      <c r="G8" s="12">
        <v>6</v>
      </c>
    </row>
    <row r="9" spans="2:7" x14ac:dyDescent="0.25">
      <c r="B9" s="190" t="s">
        <v>60</v>
      </c>
      <c r="C9" s="190"/>
      <c r="D9" s="190"/>
      <c r="E9" s="190"/>
      <c r="F9" s="190"/>
      <c r="G9" s="190"/>
    </row>
    <row r="10" spans="2:7" ht="40.5" customHeight="1" x14ac:dyDescent="0.25">
      <c r="B10" s="103">
        <v>1</v>
      </c>
      <c r="C10" s="104" t="s">
        <v>106</v>
      </c>
      <c r="D10" s="105" t="s">
        <v>18</v>
      </c>
      <c r="E10" s="95">
        <f>SUM(F10:G10)</f>
        <v>2060</v>
      </c>
      <c r="F10" s="95">
        <f>F11+F13+F12</f>
        <v>2060</v>
      </c>
      <c r="G10" s="95">
        <f>G11+G13+G12</f>
        <v>0</v>
      </c>
    </row>
    <row r="11" spans="2:7" ht="36" customHeight="1" x14ac:dyDescent="0.25">
      <c r="B11" s="88" t="s">
        <v>6</v>
      </c>
      <c r="C11" s="87" t="s">
        <v>112</v>
      </c>
      <c r="D11" s="66"/>
      <c r="E11" s="16">
        <v>0</v>
      </c>
      <c r="F11" s="16">
        <v>0</v>
      </c>
      <c r="G11" s="16">
        <v>0</v>
      </c>
    </row>
    <row r="12" spans="2:7" ht="41.25" customHeight="1" x14ac:dyDescent="0.25">
      <c r="B12" s="88" t="s">
        <v>8</v>
      </c>
      <c r="C12" s="87" t="s">
        <v>113</v>
      </c>
      <c r="D12" s="89"/>
      <c r="E12" s="16">
        <v>0</v>
      </c>
      <c r="F12" s="16">
        <v>0</v>
      </c>
      <c r="G12" s="16">
        <v>0</v>
      </c>
    </row>
    <row r="13" spans="2:7" ht="15.75" customHeight="1" x14ac:dyDescent="0.25">
      <c r="B13" s="200" t="s">
        <v>10</v>
      </c>
      <c r="C13" s="203" t="s">
        <v>124</v>
      </c>
      <c r="D13" s="112"/>
      <c r="E13" s="113">
        <v>0</v>
      </c>
      <c r="F13" s="113">
        <f>F14+F15</f>
        <v>2060</v>
      </c>
      <c r="G13" s="113">
        <f>G14+G15</f>
        <v>0</v>
      </c>
    </row>
    <row r="14" spans="2:7" x14ac:dyDescent="0.25">
      <c r="B14" s="201"/>
      <c r="C14" s="204"/>
      <c r="D14" s="112" t="s">
        <v>125</v>
      </c>
      <c r="E14" s="16">
        <v>0</v>
      </c>
      <c r="F14" s="16">
        <v>1135.3</v>
      </c>
      <c r="G14" s="16">
        <v>0</v>
      </c>
    </row>
    <row r="15" spans="2:7" ht="13.5" customHeight="1" x14ac:dyDescent="0.25">
      <c r="B15" s="202"/>
      <c r="C15" s="205"/>
      <c r="D15" s="112" t="s">
        <v>128</v>
      </c>
      <c r="E15" s="16">
        <v>0</v>
      </c>
      <c r="F15" s="16">
        <v>924.7</v>
      </c>
      <c r="G15" s="16">
        <v>0</v>
      </c>
    </row>
    <row r="16" spans="2:7" ht="15" customHeight="1" x14ac:dyDescent="0.25">
      <c r="B16" s="211" t="s">
        <v>61</v>
      </c>
      <c r="C16" s="212"/>
      <c r="D16" s="213"/>
      <c r="E16" s="106">
        <f>E10</f>
        <v>2060</v>
      </c>
      <c r="F16" s="106">
        <f>F10</f>
        <v>2060</v>
      </c>
      <c r="G16" s="106">
        <f>G10</f>
        <v>0</v>
      </c>
    </row>
    <row r="17" spans="2:7" x14ac:dyDescent="0.25">
      <c r="B17" s="190" t="s">
        <v>2</v>
      </c>
      <c r="C17" s="190"/>
      <c r="D17" s="190"/>
      <c r="E17" s="190"/>
      <c r="F17" s="190"/>
      <c r="G17" s="190"/>
    </row>
    <row r="18" spans="2:7" ht="25.5" x14ac:dyDescent="0.25">
      <c r="B18" s="99" t="s">
        <v>7</v>
      </c>
      <c r="C18" s="98" t="s">
        <v>105</v>
      </c>
      <c r="D18" s="98"/>
      <c r="E18" s="100">
        <f>SUM(F18:G18)</f>
        <v>14882.66</v>
      </c>
      <c r="F18" s="100">
        <f>F19+F23</f>
        <v>14882.66</v>
      </c>
      <c r="G18" s="100">
        <f>G19+G23</f>
        <v>0</v>
      </c>
    </row>
    <row r="19" spans="2:7" s="59" customFormat="1" x14ac:dyDescent="0.25">
      <c r="B19" s="199" t="s">
        <v>6</v>
      </c>
      <c r="C19" s="191" t="s">
        <v>116</v>
      </c>
      <c r="D19" s="11"/>
      <c r="E19" s="101">
        <f>F19+G19</f>
        <v>2229.66</v>
      </c>
      <c r="F19" s="101">
        <f>SUM(F20:F22)</f>
        <v>2229.66</v>
      </c>
      <c r="G19" s="101">
        <f>SUM(G20:G22)</f>
        <v>0</v>
      </c>
    </row>
    <row r="20" spans="2:7" s="59" customFormat="1" x14ac:dyDescent="0.25">
      <c r="B20" s="214"/>
      <c r="C20" s="192"/>
      <c r="D20" s="86" t="s">
        <v>111</v>
      </c>
      <c r="E20" s="18">
        <f t="shared" ref="E20:E22" si="0">SUM(F20:G20)</f>
        <v>162.26</v>
      </c>
      <c r="F20" s="58">
        <v>162.26</v>
      </c>
      <c r="G20" s="58">
        <v>0</v>
      </c>
    </row>
    <row r="21" spans="2:7" s="59" customFormat="1" x14ac:dyDescent="0.25">
      <c r="B21" s="214"/>
      <c r="C21" s="192"/>
      <c r="D21" s="86" t="s">
        <v>120</v>
      </c>
      <c r="E21" s="18">
        <f t="shared" si="0"/>
        <v>1267.4000000000001</v>
      </c>
      <c r="F21" s="58">
        <v>1267.4000000000001</v>
      </c>
      <c r="G21" s="58">
        <v>0</v>
      </c>
    </row>
    <row r="22" spans="2:7" s="59" customFormat="1" x14ac:dyDescent="0.25">
      <c r="B22" s="214"/>
      <c r="C22" s="192"/>
      <c r="D22" s="86" t="s">
        <v>117</v>
      </c>
      <c r="E22" s="18">
        <f t="shared" si="0"/>
        <v>800</v>
      </c>
      <c r="F22" s="58">
        <v>800</v>
      </c>
      <c r="G22" s="58">
        <v>0</v>
      </c>
    </row>
    <row r="23" spans="2:7" x14ac:dyDescent="0.25">
      <c r="B23" s="215" t="s">
        <v>8</v>
      </c>
      <c r="C23" s="217" t="s">
        <v>114</v>
      </c>
      <c r="D23" s="11"/>
      <c r="E23" s="101">
        <f>SUM(F23:G23)</f>
        <v>12653</v>
      </c>
      <c r="F23" s="102">
        <f>SUM(F24:F38)</f>
        <v>12653</v>
      </c>
      <c r="G23" s="102">
        <f>SUM(G24:G38)</f>
        <v>0</v>
      </c>
    </row>
    <row r="24" spans="2:7" x14ac:dyDescent="0.25">
      <c r="B24" s="216"/>
      <c r="C24" s="218"/>
      <c r="D24" s="13" t="s">
        <v>89</v>
      </c>
      <c r="E24" s="18">
        <f>F24+G24</f>
        <v>429.5</v>
      </c>
      <c r="F24" s="67">
        <v>429.5</v>
      </c>
      <c r="G24" s="18">
        <v>0</v>
      </c>
    </row>
    <row r="25" spans="2:7" x14ac:dyDescent="0.25">
      <c r="B25" s="216"/>
      <c r="C25" s="218"/>
      <c r="D25" s="13" t="s">
        <v>71</v>
      </c>
      <c r="E25" s="18">
        <f t="shared" ref="E25:E38" si="1">F25+G25</f>
        <v>321.60000000000002</v>
      </c>
      <c r="F25" s="67">
        <v>321.60000000000002</v>
      </c>
      <c r="G25" s="18">
        <v>0</v>
      </c>
    </row>
    <row r="26" spans="2:7" x14ac:dyDescent="0.25">
      <c r="B26" s="216"/>
      <c r="C26" s="218"/>
      <c r="D26" s="13" t="s">
        <v>72</v>
      </c>
      <c r="E26" s="18">
        <f t="shared" si="1"/>
        <v>380.1</v>
      </c>
      <c r="F26" s="67">
        <v>380.1</v>
      </c>
      <c r="G26" s="18">
        <v>0</v>
      </c>
    </row>
    <row r="27" spans="2:7" x14ac:dyDescent="0.25">
      <c r="B27" s="216"/>
      <c r="C27" s="218"/>
      <c r="D27" s="13" t="s">
        <v>73</v>
      </c>
      <c r="E27" s="18">
        <f t="shared" si="1"/>
        <v>638.5</v>
      </c>
      <c r="F27" s="67">
        <v>638.5</v>
      </c>
      <c r="G27" s="18">
        <v>0</v>
      </c>
    </row>
    <row r="28" spans="2:7" x14ac:dyDescent="0.25">
      <c r="B28" s="216"/>
      <c r="C28" s="218"/>
      <c r="D28" s="13" t="s">
        <v>93</v>
      </c>
      <c r="E28" s="18">
        <f t="shared" si="1"/>
        <v>726.9</v>
      </c>
      <c r="F28" s="67">
        <v>726.9</v>
      </c>
      <c r="G28" s="18">
        <v>0</v>
      </c>
    </row>
    <row r="29" spans="2:7" x14ac:dyDescent="0.25">
      <c r="B29" s="216"/>
      <c r="C29" s="218"/>
      <c r="D29" s="13" t="s">
        <v>92</v>
      </c>
      <c r="E29" s="18">
        <f t="shared" si="1"/>
        <v>722.3</v>
      </c>
      <c r="F29" s="67">
        <v>722.3</v>
      </c>
      <c r="G29" s="18">
        <v>0</v>
      </c>
    </row>
    <row r="30" spans="2:7" x14ac:dyDescent="0.25">
      <c r="B30" s="216"/>
      <c r="C30" s="218"/>
      <c r="D30" s="13" t="s">
        <v>75</v>
      </c>
      <c r="E30" s="18">
        <f t="shared" si="1"/>
        <v>1263.2</v>
      </c>
      <c r="F30" s="67">
        <v>1263.2</v>
      </c>
      <c r="G30" s="18">
        <v>0</v>
      </c>
    </row>
    <row r="31" spans="2:7" x14ac:dyDescent="0.25">
      <c r="B31" s="216"/>
      <c r="C31" s="218"/>
      <c r="D31" s="13" t="s">
        <v>74</v>
      </c>
      <c r="E31" s="18">
        <f t="shared" si="1"/>
        <v>229.7</v>
      </c>
      <c r="F31" s="67">
        <v>229.7</v>
      </c>
      <c r="G31" s="18">
        <v>0</v>
      </c>
    </row>
    <row r="32" spans="2:7" x14ac:dyDescent="0.25">
      <c r="B32" s="216"/>
      <c r="C32" s="218"/>
      <c r="D32" s="13" t="s">
        <v>76</v>
      </c>
      <c r="E32" s="18">
        <f t="shared" si="1"/>
        <v>535.20000000000005</v>
      </c>
      <c r="F32" s="67">
        <v>535.20000000000005</v>
      </c>
      <c r="G32" s="18">
        <v>0</v>
      </c>
    </row>
    <row r="33" spans="2:7" x14ac:dyDescent="0.25">
      <c r="B33" s="216"/>
      <c r="C33" s="218"/>
      <c r="D33" s="13" t="s">
        <v>77</v>
      </c>
      <c r="E33" s="18">
        <f t="shared" si="1"/>
        <v>155</v>
      </c>
      <c r="F33" s="67">
        <v>155</v>
      </c>
      <c r="G33" s="18">
        <v>0</v>
      </c>
    </row>
    <row r="34" spans="2:7" x14ac:dyDescent="0.25">
      <c r="B34" s="216"/>
      <c r="C34" s="218"/>
      <c r="D34" s="13" t="s">
        <v>90</v>
      </c>
      <c r="E34" s="18">
        <f t="shared" si="1"/>
        <v>321.60000000000002</v>
      </c>
      <c r="F34" s="67">
        <v>321.60000000000002</v>
      </c>
      <c r="G34" s="18">
        <v>0</v>
      </c>
    </row>
    <row r="35" spans="2:7" x14ac:dyDescent="0.25">
      <c r="B35" s="216"/>
      <c r="C35" s="218"/>
      <c r="D35" s="13" t="s">
        <v>91</v>
      </c>
      <c r="E35" s="18">
        <f t="shared" si="1"/>
        <v>1388.4</v>
      </c>
      <c r="F35" s="67">
        <v>1388.4</v>
      </c>
      <c r="G35" s="18">
        <v>0</v>
      </c>
    </row>
    <row r="36" spans="2:7" x14ac:dyDescent="0.25">
      <c r="B36" s="216"/>
      <c r="C36" s="218"/>
      <c r="D36" s="13" t="s">
        <v>118</v>
      </c>
      <c r="E36" s="18">
        <f t="shared" si="1"/>
        <v>245.8</v>
      </c>
      <c r="F36" s="67">
        <v>245.8</v>
      </c>
      <c r="G36" s="18">
        <v>0</v>
      </c>
    </row>
    <row r="37" spans="2:7" x14ac:dyDescent="0.25">
      <c r="B37" s="216"/>
      <c r="C37" s="218"/>
      <c r="D37" s="13" t="s">
        <v>119</v>
      </c>
      <c r="E37" s="18">
        <f t="shared" si="1"/>
        <v>537.5</v>
      </c>
      <c r="F37" s="67">
        <v>537.5</v>
      </c>
      <c r="G37" s="18">
        <v>0</v>
      </c>
    </row>
    <row r="38" spans="2:7" x14ac:dyDescent="0.25">
      <c r="B38" s="216"/>
      <c r="C38" s="218"/>
      <c r="D38" s="13" t="s">
        <v>64</v>
      </c>
      <c r="E38" s="18">
        <f t="shared" si="1"/>
        <v>4757.7</v>
      </c>
      <c r="F38" s="67">
        <v>4757.7</v>
      </c>
      <c r="G38" s="18">
        <v>0</v>
      </c>
    </row>
    <row r="39" spans="2:7" ht="28.5" customHeight="1" x14ac:dyDescent="0.25">
      <c r="B39" s="92" t="s">
        <v>63</v>
      </c>
      <c r="C39" s="93" t="s">
        <v>23</v>
      </c>
      <c r="D39" s="94"/>
      <c r="E39" s="95">
        <f>SUM(F39:G39)</f>
        <v>0</v>
      </c>
      <c r="F39" s="95">
        <f>F40</f>
        <v>0</v>
      </c>
      <c r="G39" s="95">
        <f>G40</f>
        <v>0</v>
      </c>
    </row>
    <row r="40" spans="2:7" ht="25.5" customHeight="1" x14ac:dyDescent="0.25">
      <c r="B40" s="90" t="s">
        <v>9</v>
      </c>
      <c r="C40" s="91" t="s">
        <v>70</v>
      </c>
      <c r="D40" s="13"/>
      <c r="E40" s="16">
        <v>0</v>
      </c>
      <c r="F40" s="16">
        <v>0</v>
      </c>
      <c r="G40" s="16">
        <v>0</v>
      </c>
    </row>
    <row r="41" spans="2:7" ht="39.75" customHeight="1" x14ac:dyDescent="0.25">
      <c r="B41" s="96" t="s">
        <v>65</v>
      </c>
      <c r="C41" s="97" t="s">
        <v>25</v>
      </c>
      <c r="D41" s="98"/>
      <c r="E41" s="95">
        <f>F41+G41</f>
        <v>10600</v>
      </c>
      <c r="F41" s="95">
        <f>F42+F43</f>
        <v>10600</v>
      </c>
      <c r="G41" s="95">
        <f>G42+G43</f>
        <v>0</v>
      </c>
    </row>
    <row r="42" spans="2:7" x14ac:dyDescent="0.25">
      <c r="B42" s="63" t="s">
        <v>11</v>
      </c>
      <c r="C42" s="52" t="s">
        <v>26</v>
      </c>
      <c r="D42" s="13" t="s">
        <v>37</v>
      </c>
      <c r="E42" s="15">
        <f>SUM(F42:G42)</f>
        <v>100</v>
      </c>
      <c r="F42" s="15">
        <v>100</v>
      </c>
      <c r="G42" s="15">
        <v>0</v>
      </c>
    </row>
    <row r="43" spans="2:7" ht="27" customHeight="1" x14ac:dyDescent="0.25">
      <c r="B43" s="62" t="s">
        <v>12</v>
      </c>
      <c r="C43" s="64" t="s">
        <v>27</v>
      </c>
      <c r="D43" s="51" t="s">
        <v>78</v>
      </c>
      <c r="E43" s="15">
        <f>SUM(F43:G43)</f>
        <v>10500</v>
      </c>
      <c r="F43" s="15">
        <v>10500</v>
      </c>
      <c r="G43" s="15">
        <v>0</v>
      </c>
    </row>
    <row r="44" spans="2:7" x14ac:dyDescent="0.25">
      <c r="B44" s="206" t="s">
        <v>30</v>
      </c>
      <c r="C44" s="206"/>
      <c r="D44" s="206"/>
      <c r="E44" s="106">
        <f>F44+G44</f>
        <v>25482.66</v>
      </c>
      <c r="F44" s="106">
        <f>F18+F39+F41</f>
        <v>25482.66</v>
      </c>
      <c r="G44" s="106">
        <f>G41+G39+G18</f>
        <v>0</v>
      </c>
    </row>
    <row r="45" spans="2:7" ht="15.75" x14ac:dyDescent="0.25">
      <c r="B45" s="207" t="s">
        <v>19</v>
      </c>
      <c r="C45" s="208"/>
      <c r="D45" s="209"/>
      <c r="E45" s="106">
        <f>E16+E44</f>
        <v>27542.66</v>
      </c>
      <c r="F45" s="106">
        <f>F44+F16</f>
        <v>27542.66</v>
      </c>
      <c r="G45" s="106">
        <f>G44+G16</f>
        <v>0</v>
      </c>
    </row>
    <row r="46" spans="2:7" x14ac:dyDescent="0.25">
      <c r="B46" s="210"/>
      <c r="C46" s="210"/>
      <c r="D46" s="210"/>
      <c r="E46" s="210"/>
      <c r="F46" s="210"/>
      <c r="G46" s="210"/>
    </row>
    <row r="47" spans="2:7" x14ac:dyDescent="0.25">
      <c r="B47" s="14"/>
    </row>
    <row r="48" spans="2:7" x14ac:dyDescent="0.25">
      <c r="B48" s="14"/>
      <c r="C48"/>
      <c r="D48"/>
    </row>
    <row r="52" spans="2:4" x14ac:dyDescent="0.25">
      <c r="B52"/>
      <c r="C52"/>
      <c r="D52"/>
    </row>
    <row r="53" spans="2:4" x14ac:dyDescent="0.25">
      <c r="B53"/>
      <c r="C53"/>
      <c r="D53"/>
    </row>
    <row r="54" spans="2:4" x14ac:dyDescent="0.25">
      <c r="B54"/>
      <c r="C54"/>
      <c r="D54"/>
    </row>
    <row r="55" spans="2:4" x14ac:dyDescent="0.25">
      <c r="B55"/>
      <c r="C55"/>
      <c r="D55"/>
    </row>
    <row r="56" spans="2:4" x14ac:dyDescent="0.25">
      <c r="B56"/>
      <c r="C56"/>
      <c r="D56"/>
    </row>
    <row r="57" spans="2:4" x14ac:dyDescent="0.25">
      <c r="B57"/>
      <c r="C57"/>
      <c r="D57"/>
    </row>
    <row r="58" spans="2:4" x14ac:dyDescent="0.25">
      <c r="B58"/>
      <c r="C58"/>
      <c r="D58"/>
    </row>
    <row r="59" spans="2:4" x14ac:dyDescent="0.25">
      <c r="B59"/>
      <c r="C59"/>
      <c r="D59"/>
    </row>
    <row r="60" spans="2:4" x14ac:dyDescent="0.25">
      <c r="B60"/>
      <c r="C60"/>
      <c r="D60"/>
    </row>
    <row r="61" spans="2:4" x14ac:dyDescent="0.25">
      <c r="B61"/>
      <c r="C61"/>
      <c r="D61"/>
    </row>
    <row r="62" spans="2:4" x14ac:dyDescent="0.25">
      <c r="B62"/>
      <c r="C62"/>
      <c r="D62"/>
    </row>
    <row r="63" spans="2:4" x14ac:dyDescent="0.25">
      <c r="B63"/>
      <c r="C63"/>
      <c r="D63"/>
    </row>
    <row r="64" spans="2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</sheetData>
  <mergeCells count="21">
    <mergeCell ref="B44:D44"/>
    <mergeCell ref="B45:D45"/>
    <mergeCell ref="B46:G46"/>
    <mergeCell ref="B16:D16"/>
    <mergeCell ref="B17:G17"/>
    <mergeCell ref="B19:B22"/>
    <mergeCell ref="B23:B38"/>
    <mergeCell ref="C23:C38"/>
    <mergeCell ref="B9:G9"/>
    <mergeCell ref="C19:C22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13:B15"/>
    <mergeCell ref="C13:C15"/>
  </mergeCells>
  <pageMargins left="1.1811023622047245" right="0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Показатели (индикаторы)</vt:lpstr>
      <vt:lpstr>Методика расчета показателей</vt:lpstr>
      <vt:lpstr>Общий свод</vt:lpstr>
      <vt:lpstr>2026г.  </vt:lpstr>
      <vt:lpstr>'2026г.  '!Заголовки_для_печати</vt:lpstr>
      <vt:lpstr>'Методика расчета показателей'!Заголовки_для_печати</vt:lpstr>
      <vt:lpstr>'Общий свод'!Заголовки_для_печати</vt:lpstr>
      <vt:lpstr>'Показатели (индикаторы)'!Заголовки_для_печати</vt:lpstr>
      <vt:lpstr>'2026г.  '!Область_печати</vt:lpstr>
      <vt:lpstr>'Общий свод'!Область_печати</vt:lpstr>
      <vt:lpstr>'Показатели (индикаторы)'!Область_печати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ZaitsevaN</cp:lastModifiedBy>
  <cp:lastPrinted>2026-05-21T11:23:29Z</cp:lastPrinted>
  <dcterms:created xsi:type="dcterms:W3CDTF">2021-10-21T11:17:24Z</dcterms:created>
  <dcterms:modified xsi:type="dcterms:W3CDTF">2026-05-21T11:24:06Z</dcterms:modified>
</cp:coreProperties>
</file>